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3 March\Monthly March\Dashboard Mar 2026\"/>
    </mc:Choice>
  </mc:AlternateContent>
  <xr:revisionPtr revIDLastSave="0" documentId="13_ncr:1_{467AD17A-FA0F-4383-99FF-B23D16248EFD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8" i="1" l="1"/>
  <c r="E47" i="1"/>
  <c r="E23" i="1"/>
  <c r="F22" i="1" l="1"/>
  <c r="F67" i="1" l="1"/>
  <c r="E67" i="1"/>
  <c r="B5" i="6" l="1"/>
  <c r="F46" i="1"/>
  <c r="E46" i="1"/>
  <c r="E22" i="1"/>
  <c r="E24" i="1" l="1"/>
  <c r="E48" i="1"/>
  <c r="E15" i="2"/>
  <c r="E13" i="2"/>
  <c r="E69" i="1" l="1"/>
  <c r="E16" i="2"/>
  <c r="E18" i="2" s="1"/>
  <c r="F17" i="2" s="1"/>
  <c r="F13" i="2" l="1"/>
  <c r="F15" i="2"/>
  <c r="F69" i="1" l="1"/>
  <c r="F48" i="1"/>
  <c r="F24" i="1"/>
  <c r="F16" i="2"/>
  <c r="F18" i="2" s="1"/>
</calcChain>
</file>

<file path=xl/sharedStrings.xml><?xml version="1.0" encoding="utf-8"?>
<sst xmlns="http://schemas.openxmlformats.org/spreadsheetml/2006/main" count="145" uniqueCount="63">
  <si>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</si>
  <si>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</si>
  <si>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</si>
  <si>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</si>
  <si>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</si>
  <si>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</si>
  <si>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</si>
  <si>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</si>
  <si>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</si>
  <si>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</si>
  <si>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</si>
  <si>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</si>
  <si>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</si>
  <si>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</si>
  <si>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</si>
  <si>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</si>
  <si>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</si>
  <si>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</si>
  <si>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</si>
  <si>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</si>
  <si>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</si>
  <si>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</si>
  <si>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</si>
  <si>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</si>
  <si>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</si>
  <si>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</si>
  <si>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</si>
  <si>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</si>
  <si>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</si>
  <si>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</si>
  <si>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</si>
  <si>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</si>
  <si>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</si>
  <si>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</si>
  <si>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</si>
  <si>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</si>
  <si>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</si>
  <si>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</si>
  <si>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</si>
  <si>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</si>
  <si>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</si>
  <si>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</si>
  <si>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</si>
  <si>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</si>
  <si>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</si>
  <si>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</si>
  <si>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</si>
  <si>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</si>
  <si>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</si>
  <si>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</si>
  <si>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</si>
  <si>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</si>
  <si>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Sikka Ports &amp; Terminals Limited</t>
  </si>
  <si>
    <t>NTPC Limited</t>
  </si>
  <si>
    <t>INE941D07208</t>
  </si>
  <si>
    <t>INE733E08247</t>
  </si>
  <si>
    <t>INE128M08078</t>
  </si>
  <si>
    <t>Infrastructure Logistics Private Limited</t>
  </si>
  <si>
    <t>Hero Solar Energy Private Limited</t>
  </si>
  <si>
    <t>INE316W07120</t>
  </si>
  <si>
    <t>Portfolio as on  March 31 2026</t>
  </si>
  <si>
    <t>L&amp;T Metro Rail Ltd (Hydrabad)</t>
  </si>
  <si>
    <t>INE225X07022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</si>
</sst>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2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defaultRowHeight="14.5" x14ac:dyDescent="0.35"/>
  <cols>
    <col min="1" max="1" width="18" bestFit="1" customWidth="1"/>
    <col min="2" max="2" width="15.26953125" bestFit="1" customWidth="1"/>
    <col min="4" max="4" width="9.36328125" bestFit="1" customWidth="1"/>
  </cols>
  <sheetData>
    <row r="1" spans="1:6" x14ac:dyDescent="0.35">
      <c r="A1" s="32" t="s">
        <v>32</v>
      </c>
      <c r="B1" s="37">
        <v>46082</v>
      </c>
    </row>
    <row r="2" spans="1:6" x14ac:dyDescent="0.35">
      <c r="A2" s="32" t="s">
        <v>1</v>
      </c>
      <c r="B2" s="49">
        <v>2248348929.3600001</v>
      </c>
      <c r="D2" s="41"/>
    </row>
    <row r="3" spans="1:6" x14ac:dyDescent="0.35">
      <c r="A3" s="32" t="s">
        <v>14</v>
      </c>
      <c r="B3" s="49">
        <v>3871579671.6300001</v>
      </c>
      <c r="D3" s="41"/>
    </row>
    <row r="4" spans="1:6" x14ac:dyDescent="0.35">
      <c r="A4" s="32" t="s">
        <v>25</v>
      </c>
      <c r="B4" s="49">
        <v>3076224939.0700002</v>
      </c>
      <c r="D4" s="41"/>
      <c r="F4" s="41"/>
    </row>
    <row r="5" spans="1:6" x14ac:dyDescent="0.35">
      <c r="A5" s="32" t="s">
        <v>47</v>
      </c>
      <c r="B5" s="49">
        <f>SUM(B2:B4)</f>
        <v>9196153540.0599995</v>
      </c>
      <c r="D5" s="41"/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31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28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0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29</v>
      </c>
      <c r="C15" s="18" t="s">
        <v>30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48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71"/>
  <sheetViews>
    <sheetView topLeftCell="A5" workbookViewId="0">
      <selection activeCell="A8" sqref="A8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0" t="s">
        <v>0</v>
      </c>
      <c r="B5" s="60"/>
      <c r="C5" s="60"/>
      <c r="D5" s="60"/>
      <c r="E5" s="60"/>
      <c r="F5" s="60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1" t="s">
        <v>60</v>
      </c>
      <c r="B7" s="61"/>
      <c r="C7" s="61"/>
      <c r="D7" s="61"/>
      <c r="E7" s="61"/>
      <c r="F7" s="61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2" t="s">
        <v>1</v>
      </c>
      <c r="B9" s="63"/>
      <c r="C9" s="63"/>
      <c r="D9" s="63"/>
      <c r="E9" s="63"/>
      <c r="F9" s="64"/>
    </row>
    <row r="10" spans="1:6" x14ac:dyDescent="0.35">
      <c r="A10" s="65" t="s">
        <v>2</v>
      </c>
      <c r="B10" s="67" t="s">
        <v>3</v>
      </c>
      <c r="C10" s="67" t="s">
        <v>4</v>
      </c>
      <c r="D10" s="67" t="s">
        <v>5</v>
      </c>
      <c r="E10" s="3" t="s">
        <v>6</v>
      </c>
      <c r="F10" s="69" t="s">
        <v>7</v>
      </c>
    </row>
    <row r="11" spans="1:6" x14ac:dyDescent="0.35">
      <c r="A11" s="66"/>
      <c r="B11" s="68"/>
      <c r="C11" s="68"/>
      <c r="D11" s="68"/>
      <c r="E11" s="3" t="s">
        <v>8</v>
      </c>
      <c r="F11" s="71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>
        <v>1</v>
      </c>
      <c r="B13" s="18" t="s">
        <v>52</v>
      </c>
      <c r="C13" s="18" t="s">
        <v>54</v>
      </c>
      <c r="D13" s="43">
        <v>620</v>
      </c>
      <c r="E13" s="57">
        <v>6590.8922276000003</v>
      </c>
      <c r="F13" s="58">
        <v>0.29310000000000003</v>
      </c>
    </row>
    <row r="14" spans="1:6" x14ac:dyDescent="0.35">
      <c r="A14" s="4">
        <v>2</v>
      </c>
      <c r="B14" s="18" t="s">
        <v>61</v>
      </c>
      <c r="C14" s="18" t="s">
        <v>56</v>
      </c>
      <c r="D14" s="43">
        <v>390</v>
      </c>
      <c r="E14" s="57">
        <v>4130.1726956000002</v>
      </c>
      <c r="F14" s="58">
        <v>0.1837</v>
      </c>
    </row>
    <row r="15" spans="1:6" x14ac:dyDescent="0.35">
      <c r="A15" s="4">
        <v>3</v>
      </c>
      <c r="B15" s="18" t="s">
        <v>53</v>
      </c>
      <c r="C15" s="18" t="s">
        <v>55</v>
      </c>
      <c r="D15" s="43">
        <v>1500</v>
      </c>
      <c r="E15" s="57">
        <v>1605.805719</v>
      </c>
      <c r="F15" s="58">
        <v>7.1400000000000005E-2</v>
      </c>
    </row>
    <row r="16" spans="1:6" x14ac:dyDescent="0.35">
      <c r="A16" s="4"/>
      <c r="B16" s="18"/>
      <c r="C16" s="18"/>
      <c r="D16" s="43"/>
      <c r="E16" s="57"/>
      <c r="F16" s="59"/>
    </row>
    <row r="17" spans="1:8" x14ac:dyDescent="0.35">
      <c r="A17" s="4"/>
      <c r="B17" s="15" t="s">
        <v>12</v>
      </c>
      <c r="C17" s="15"/>
      <c r="D17" s="16"/>
      <c r="E17" s="17"/>
      <c r="F17" s="8"/>
    </row>
    <row r="18" spans="1:8" x14ac:dyDescent="0.35">
      <c r="A18" s="4">
        <v>4</v>
      </c>
      <c r="B18" s="18" t="s">
        <v>58</v>
      </c>
      <c r="C18" s="18" t="s">
        <v>50</v>
      </c>
      <c r="D18" s="43">
        <v>500</v>
      </c>
      <c r="E18" s="57">
        <v>5001.3698629999999</v>
      </c>
      <c r="F18" s="58">
        <v>0.22239999999999999</v>
      </c>
    </row>
    <row r="19" spans="1:8" x14ac:dyDescent="0.35">
      <c r="A19" s="4">
        <v>5</v>
      </c>
      <c r="B19" s="18" t="s">
        <v>57</v>
      </c>
      <c r="C19" s="18" t="s">
        <v>62</v>
      </c>
      <c r="D19" s="43">
        <v>300</v>
      </c>
      <c r="E19" s="57">
        <v>3012.3287670999998</v>
      </c>
      <c r="F19" s="58">
        <v>0.13400000000000001</v>
      </c>
    </row>
    <row r="20" spans="1:8" x14ac:dyDescent="0.35">
      <c r="A20" s="4">
        <v>6</v>
      </c>
      <c r="B20" s="18" t="s">
        <v>51</v>
      </c>
      <c r="C20" s="18" t="s">
        <v>49</v>
      </c>
      <c r="D20" s="43">
        <v>15000000</v>
      </c>
      <c r="E20" s="57">
        <v>1517.3434910999999</v>
      </c>
      <c r="F20" s="58">
        <v>6.7500000000000004E-2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21857.9127634</v>
      </c>
      <c r="F22" s="45">
        <f>SUM(F13:F20)</f>
        <v>0.97209999999999996</v>
      </c>
    </row>
    <row r="23" spans="1:8" x14ac:dyDescent="0.35">
      <c r="A23" s="4"/>
      <c r="B23" s="23" t="s">
        <v>48</v>
      </c>
      <c r="C23" s="18"/>
      <c r="D23" s="19"/>
      <c r="E23" s="50">
        <f>621.6593749+3.91715529999999</f>
        <v>625.57653019999998</v>
      </c>
      <c r="F23" s="7">
        <v>2.7900000000000001E-2</v>
      </c>
    </row>
    <row r="24" spans="1:8" x14ac:dyDescent="0.35">
      <c r="A24" s="4"/>
      <c r="B24" s="9" t="s">
        <v>13</v>
      </c>
      <c r="C24" s="9"/>
      <c r="D24" s="9"/>
      <c r="E24" s="10">
        <f>E22+E23</f>
        <v>22483.4892936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2" t="s">
        <v>14</v>
      </c>
      <c r="B27" s="63"/>
      <c r="C27" s="63"/>
      <c r="D27" s="63"/>
      <c r="E27" s="63"/>
      <c r="F27" s="64"/>
    </row>
    <row r="28" spans="1:8" x14ac:dyDescent="0.35">
      <c r="A28" s="65" t="s">
        <v>2</v>
      </c>
      <c r="B28" s="67" t="s">
        <v>3</v>
      </c>
      <c r="C28" s="67" t="s">
        <v>4</v>
      </c>
      <c r="D28" s="67" t="s">
        <v>5</v>
      </c>
      <c r="E28" s="3" t="s">
        <v>6</v>
      </c>
      <c r="F28" s="69" t="s">
        <v>7</v>
      </c>
    </row>
    <row r="29" spans="1:8" x14ac:dyDescent="0.35">
      <c r="A29" s="66"/>
      <c r="B29" s="68"/>
      <c r="C29" s="68"/>
      <c r="D29" s="68"/>
      <c r="E29" s="3" t="s">
        <v>8</v>
      </c>
      <c r="F29" s="70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>
        <v>1</v>
      </c>
      <c r="B31" s="47" t="s">
        <v>61</v>
      </c>
      <c r="C31" s="47" t="s">
        <v>56</v>
      </c>
      <c r="D31" s="43">
        <v>1050</v>
      </c>
      <c r="E31" s="43">
        <v>11118.625610200001</v>
      </c>
      <c r="F31" s="44">
        <v>28.72</v>
      </c>
    </row>
    <row r="32" spans="1:8" x14ac:dyDescent="0.35">
      <c r="A32" s="4">
        <v>2</v>
      </c>
      <c r="B32" s="47" t="s">
        <v>15</v>
      </c>
      <c r="C32" s="47" t="s">
        <v>16</v>
      </c>
      <c r="D32" s="43">
        <v>500</v>
      </c>
      <c r="E32" s="43">
        <v>4999.9999995999997</v>
      </c>
      <c r="F32" s="44">
        <v>12.91</v>
      </c>
    </row>
    <row r="33" spans="1:8" x14ac:dyDescent="0.35">
      <c r="A33" s="4">
        <v>3</v>
      </c>
      <c r="B33" s="47" t="s">
        <v>52</v>
      </c>
      <c r="C33" s="47" t="s">
        <v>54</v>
      </c>
      <c r="D33" s="43">
        <v>380</v>
      </c>
      <c r="E33" s="43">
        <v>4039.5791073</v>
      </c>
      <c r="F33" s="44">
        <v>10.43</v>
      </c>
    </row>
    <row r="34" spans="1:8" x14ac:dyDescent="0.35">
      <c r="A34" s="4">
        <v>4</v>
      </c>
      <c r="B34" s="47" t="s">
        <v>17</v>
      </c>
      <c r="C34" s="47" t="s">
        <v>18</v>
      </c>
      <c r="D34" s="43">
        <v>400</v>
      </c>
      <c r="E34" s="43">
        <v>3199.9999978000001</v>
      </c>
      <c r="F34" s="44">
        <v>8.27</v>
      </c>
    </row>
    <row r="35" spans="1:8" x14ac:dyDescent="0.35">
      <c r="A35" s="4">
        <v>5</v>
      </c>
      <c r="B35" s="47" t="s">
        <v>19</v>
      </c>
      <c r="C35" s="47" t="s">
        <v>20</v>
      </c>
      <c r="D35" s="43">
        <v>360</v>
      </c>
      <c r="E35" s="43">
        <v>2999.9999969999999</v>
      </c>
      <c r="F35" s="44">
        <v>7.75</v>
      </c>
    </row>
    <row r="36" spans="1:8" x14ac:dyDescent="0.35">
      <c r="A36" s="4">
        <v>6</v>
      </c>
      <c r="B36" s="47" t="s">
        <v>53</v>
      </c>
      <c r="C36" s="47" t="s">
        <v>55</v>
      </c>
      <c r="D36" s="43">
        <v>1200</v>
      </c>
      <c r="E36" s="43">
        <v>1284.6445752</v>
      </c>
      <c r="F36" s="44">
        <v>3.32</v>
      </c>
    </row>
    <row r="37" spans="1:8" x14ac:dyDescent="0.35">
      <c r="A37" s="4">
        <v>7</v>
      </c>
      <c r="B37" s="47" t="s">
        <v>21</v>
      </c>
      <c r="C37" s="47" t="s">
        <v>22</v>
      </c>
      <c r="D37" s="43">
        <v>210</v>
      </c>
      <c r="E37" s="43">
        <v>899.99999979999996</v>
      </c>
      <c r="F37" s="44">
        <v>2.3199999999999998</v>
      </c>
    </row>
    <row r="38" spans="1:8" x14ac:dyDescent="0.35">
      <c r="A38" s="4"/>
      <c r="B38" s="47"/>
      <c r="C38" s="47"/>
      <c r="D38" s="43"/>
      <c r="E38" s="43"/>
      <c r="F38" s="44"/>
    </row>
    <row r="39" spans="1:8" x14ac:dyDescent="0.35">
      <c r="A39" s="4"/>
      <c r="B39" s="47"/>
      <c r="C39" s="47"/>
      <c r="D39" s="43"/>
      <c r="E39" s="43"/>
      <c r="F39" s="44"/>
    </row>
    <row r="40" spans="1:8" x14ac:dyDescent="0.35">
      <c r="A40" s="4"/>
      <c r="B40" s="15" t="s">
        <v>12</v>
      </c>
      <c r="C40" s="47"/>
      <c r="D40" s="43"/>
      <c r="E40" s="43"/>
      <c r="F40" s="44"/>
    </row>
    <row r="41" spans="1:8" x14ac:dyDescent="0.35">
      <c r="A41" s="4">
        <v>8</v>
      </c>
      <c r="B41" s="47" t="s">
        <v>58</v>
      </c>
      <c r="C41" s="47" t="s">
        <v>59</v>
      </c>
      <c r="D41" s="43">
        <v>500</v>
      </c>
      <c r="E41" s="43">
        <v>5045.2054795000004</v>
      </c>
      <c r="F41" s="44">
        <v>13.03</v>
      </c>
    </row>
    <row r="42" spans="1:8" x14ac:dyDescent="0.35">
      <c r="A42" s="4">
        <v>9</v>
      </c>
      <c r="B42" s="47" t="s">
        <v>15</v>
      </c>
      <c r="C42" s="47" t="s">
        <v>23</v>
      </c>
      <c r="D42" s="43">
        <v>200</v>
      </c>
      <c r="E42" s="43">
        <v>1999.9999998999999</v>
      </c>
      <c r="F42" s="44">
        <v>5.17</v>
      </c>
    </row>
    <row r="43" spans="1:8" x14ac:dyDescent="0.35">
      <c r="A43" s="4">
        <v>10</v>
      </c>
      <c r="B43" s="47" t="s">
        <v>51</v>
      </c>
      <c r="C43" s="47" t="s">
        <v>49</v>
      </c>
      <c r="D43" s="43">
        <v>7000000</v>
      </c>
      <c r="E43" s="43">
        <v>708.09362920000001</v>
      </c>
      <c r="F43" s="44">
        <v>1.83</v>
      </c>
      <c r="G43" s="40"/>
      <c r="H43" s="41"/>
    </row>
    <row r="44" spans="1:8" x14ac:dyDescent="0.35">
      <c r="A44" s="4">
        <v>11</v>
      </c>
      <c r="B44" s="47" t="s">
        <v>21</v>
      </c>
      <c r="C44" s="47" t="s">
        <v>24</v>
      </c>
      <c r="D44" s="43">
        <v>60</v>
      </c>
      <c r="E44" s="43">
        <v>600.00000030000001</v>
      </c>
      <c r="F44" s="44">
        <v>1.55</v>
      </c>
    </row>
    <row r="45" spans="1:8" x14ac:dyDescent="0.35">
      <c r="A45" s="4"/>
      <c r="B45" s="55"/>
      <c r="C45" s="55"/>
      <c r="D45" s="53"/>
      <c r="E45" s="53"/>
      <c r="F45" s="54"/>
    </row>
    <row r="46" spans="1:8" x14ac:dyDescent="0.35">
      <c r="A46" s="4"/>
      <c r="B46" s="21" t="s">
        <v>13</v>
      </c>
      <c r="C46" s="21"/>
      <c r="D46" s="21"/>
      <c r="E46" s="22">
        <f>SUM(E31:E44)</f>
        <v>36896.148395800003</v>
      </c>
      <c r="F46" s="26">
        <f>SUM(F31:F44)/100</f>
        <v>0.95299999999999985</v>
      </c>
      <c r="H46" s="51"/>
    </row>
    <row r="47" spans="1:8" x14ac:dyDescent="0.35">
      <c r="A47" s="4"/>
      <c r="B47" s="29" t="s">
        <v>48</v>
      </c>
      <c r="C47" s="28"/>
      <c r="D47" s="30"/>
      <c r="E47" s="43">
        <f>1841.0534661-21.4051456000032</f>
        <v>1819.6483204999968</v>
      </c>
      <c r="F47" s="25">
        <v>4.7E-2</v>
      </c>
    </row>
    <row r="48" spans="1:8" x14ac:dyDescent="0.35">
      <c r="A48" s="4"/>
      <c r="B48" s="21" t="s">
        <v>13</v>
      </c>
      <c r="C48" s="21"/>
      <c r="D48" s="21"/>
      <c r="E48" s="10">
        <f>E46+E47</f>
        <v>38715.796716299999</v>
      </c>
      <c r="F48" s="27">
        <f>F46+F47</f>
        <v>0.99999999999999989</v>
      </c>
      <c r="G48" s="48"/>
    </row>
    <row r="49" spans="1:6" x14ac:dyDescent="0.35">
      <c r="A49" s="4"/>
      <c r="B49" s="13"/>
      <c r="C49" s="4"/>
      <c r="D49" s="5"/>
      <c r="E49" s="4"/>
      <c r="F49" s="14"/>
    </row>
    <row r="51" spans="1:6" x14ac:dyDescent="0.35">
      <c r="A51" s="62" t="s">
        <v>25</v>
      </c>
      <c r="B51" s="63"/>
      <c r="C51" s="63"/>
      <c r="D51" s="63"/>
      <c r="E51" s="63"/>
      <c r="F51" s="64"/>
    </row>
    <row r="52" spans="1:6" x14ac:dyDescent="0.35">
      <c r="A52" s="72" t="s">
        <v>2</v>
      </c>
      <c r="B52" s="74" t="s">
        <v>3</v>
      </c>
      <c r="C52" s="74" t="s">
        <v>4</v>
      </c>
      <c r="D52" s="74" t="s">
        <v>5</v>
      </c>
      <c r="E52" s="31" t="s">
        <v>6</v>
      </c>
      <c r="F52" s="69" t="s">
        <v>7</v>
      </c>
    </row>
    <row r="53" spans="1:6" x14ac:dyDescent="0.35">
      <c r="A53" s="73"/>
      <c r="B53" s="75"/>
      <c r="C53" s="75"/>
      <c r="D53" s="75"/>
      <c r="E53" s="31" t="s">
        <v>8</v>
      </c>
      <c r="F53" s="70"/>
    </row>
    <row r="54" spans="1:6" x14ac:dyDescent="0.35">
      <c r="A54" s="15"/>
      <c r="B54" s="15" t="s">
        <v>9</v>
      </c>
      <c r="C54" s="15"/>
      <c r="D54" s="16"/>
      <c r="E54" s="17"/>
      <c r="F54" s="7"/>
    </row>
    <row r="55" spans="1:6" x14ac:dyDescent="0.35">
      <c r="A55" s="15">
        <v>1</v>
      </c>
      <c r="B55" s="47" t="s">
        <v>19</v>
      </c>
      <c r="C55" s="47" t="s">
        <v>26</v>
      </c>
      <c r="D55" s="43">
        <v>610</v>
      </c>
      <c r="E55" s="43">
        <v>6099.9999951999998</v>
      </c>
      <c r="F55" s="44">
        <v>19.829999999999998</v>
      </c>
    </row>
    <row r="56" spans="1:6" x14ac:dyDescent="0.35">
      <c r="A56" s="15">
        <v>2</v>
      </c>
      <c r="B56" s="47" t="s">
        <v>53</v>
      </c>
      <c r="C56" s="47" t="s">
        <v>55</v>
      </c>
      <c r="D56" s="43">
        <v>4800</v>
      </c>
      <c r="E56" s="43">
        <v>5138.5783008999997</v>
      </c>
      <c r="F56" s="44">
        <v>16.7</v>
      </c>
    </row>
    <row r="57" spans="1:6" x14ac:dyDescent="0.35">
      <c r="A57" s="15">
        <v>3</v>
      </c>
      <c r="B57" s="47" t="s">
        <v>17</v>
      </c>
      <c r="C57" s="47" t="s">
        <v>27</v>
      </c>
      <c r="D57" s="43">
        <v>478</v>
      </c>
      <c r="E57" s="43">
        <v>4779.9999997000004</v>
      </c>
      <c r="F57" s="44">
        <v>15.54</v>
      </c>
    </row>
    <row r="58" spans="1:6" x14ac:dyDescent="0.35">
      <c r="A58" s="15">
        <v>4</v>
      </c>
      <c r="B58" s="47" t="s">
        <v>61</v>
      </c>
      <c r="C58" s="47" t="s">
        <v>56</v>
      </c>
      <c r="D58" s="43">
        <v>310</v>
      </c>
      <c r="E58" s="43">
        <v>3283.5978197999998</v>
      </c>
      <c r="F58" s="44">
        <v>10.67</v>
      </c>
    </row>
    <row r="59" spans="1:6" x14ac:dyDescent="0.35">
      <c r="A59" s="15">
        <v>5</v>
      </c>
      <c r="B59" s="47" t="s">
        <v>15</v>
      </c>
      <c r="C59" s="47" t="s">
        <v>16</v>
      </c>
      <c r="D59" s="43">
        <v>250</v>
      </c>
      <c r="E59" s="43">
        <v>2500.0000003999999</v>
      </c>
      <c r="F59" s="44">
        <v>8.1300000000000008</v>
      </c>
    </row>
    <row r="60" spans="1:6" x14ac:dyDescent="0.35">
      <c r="A60" s="15">
        <v>6</v>
      </c>
      <c r="B60" s="47" t="s">
        <v>21</v>
      </c>
      <c r="C60" s="47" t="s">
        <v>22</v>
      </c>
      <c r="D60" s="43">
        <v>210</v>
      </c>
      <c r="E60" s="43">
        <v>899.99999979999996</v>
      </c>
      <c r="F60" s="44">
        <v>2.93</v>
      </c>
    </row>
    <row r="61" spans="1:6" x14ac:dyDescent="0.35">
      <c r="A61" s="15"/>
      <c r="B61" s="55"/>
      <c r="C61" s="47"/>
      <c r="D61" s="43"/>
      <c r="E61" s="43"/>
      <c r="F61" s="44"/>
    </row>
    <row r="62" spans="1:6" x14ac:dyDescent="0.35">
      <c r="A62" s="15"/>
      <c r="B62" s="15" t="s">
        <v>12</v>
      </c>
      <c r="C62" s="15"/>
      <c r="D62" s="16"/>
      <c r="E62" s="17"/>
      <c r="F62" s="8"/>
    </row>
    <row r="63" spans="1:6" x14ac:dyDescent="0.35">
      <c r="A63" s="15">
        <v>7</v>
      </c>
      <c r="B63" s="47" t="s">
        <v>15</v>
      </c>
      <c r="C63" s="47" t="s">
        <v>23</v>
      </c>
      <c r="D63" s="43">
        <v>300</v>
      </c>
      <c r="E63" s="43">
        <v>2999.9999997999998</v>
      </c>
      <c r="F63" s="44">
        <v>9.75</v>
      </c>
    </row>
    <row r="64" spans="1:6" x14ac:dyDescent="0.35">
      <c r="A64" s="15">
        <v>8</v>
      </c>
      <c r="B64" s="47" t="s">
        <v>58</v>
      </c>
      <c r="C64" s="47" t="s">
        <v>50</v>
      </c>
      <c r="D64" s="43">
        <v>250</v>
      </c>
      <c r="E64" s="43">
        <v>2500.6849314999999</v>
      </c>
      <c r="F64" s="44">
        <v>8.1300000000000008</v>
      </c>
    </row>
    <row r="65" spans="1:7" x14ac:dyDescent="0.35">
      <c r="A65" s="15">
        <v>9</v>
      </c>
      <c r="B65" s="47" t="s">
        <v>21</v>
      </c>
      <c r="C65" s="47" t="s">
        <v>24</v>
      </c>
      <c r="D65" s="43">
        <v>60</v>
      </c>
      <c r="E65" s="43">
        <v>600.00000030000001</v>
      </c>
      <c r="F65" s="44">
        <v>1.95</v>
      </c>
    </row>
    <row r="66" spans="1:7" x14ac:dyDescent="0.35">
      <c r="A66" s="15"/>
      <c r="B66" s="47"/>
      <c r="C66" s="47"/>
      <c r="D66" s="43"/>
      <c r="E66" s="43"/>
      <c r="F66" s="44"/>
    </row>
    <row r="67" spans="1:7" x14ac:dyDescent="0.35">
      <c r="A67" s="15"/>
      <c r="B67" s="21" t="s">
        <v>13</v>
      </c>
      <c r="C67" s="21"/>
      <c r="D67" s="21"/>
      <c r="E67" s="22">
        <f>SUM(E55:E65)</f>
        <v>28802.861047399998</v>
      </c>
      <c r="F67" s="52">
        <f>SUM(F55:F65)/100</f>
        <v>0.93630000000000013</v>
      </c>
    </row>
    <row r="68" spans="1:7" x14ac:dyDescent="0.35">
      <c r="A68" s="15"/>
      <c r="B68" s="23" t="s">
        <v>48</v>
      </c>
      <c r="C68" s="18"/>
      <c r="D68" s="19"/>
      <c r="E68" s="43">
        <f>1971.5572635-12.168920200001</f>
        <v>1959.3883432999992</v>
      </c>
      <c r="F68" s="7">
        <v>6.3700000000000007E-2</v>
      </c>
    </row>
    <row r="69" spans="1:7" x14ac:dyDescent="0.35">
      <c r="A69" s="4"/>
      <c r="B69" s="9" t="s">
        <v>13</v>
      </c>
      <c r="C69" s="9"/>
      <c r="D69" s="9"/>
      <c r="E69" s="10">
        <f>E67+E68</f>
        <v>30762.249390699995</v>
      </c>
      <c r="F69" s="12">
        <f>F67+F68</f>
        <v>1.0000000000000002</v>
      </c>
      <c r="G69" s="51"/>
    </row>
    <row r="71" spans="1:7" x14ac:dyDescent="0.35">
      <c r="E71" s="46"/>
    </row>
  </sheetData>
  <mergeCells count="20">
    <mergeCell ref="A51:F51"/>
    <mergeCell ref="A52:A53"/>
    <mergeCell ref="B52:B53"/>
    <mergeCell ref="C52:C53"/>
    <mergeCell ref="D52:D53"/>
    <mergeCell ref="F52:F53"/>
    <mergeCell ref="A27:F27"/>
    <mergeCell ref="A28:A29"/>
    <mergeCell ref="B28:B29"/>
    <mergeCell ref="C28:C29"/>
    <mergeCell ref="D28:D29"/>
    <mergeCell ref="F28:F29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7" t="s">
        <v>32</v>
      </c>
      <c r="B1" s="79" t="s">
        <v>33</v>
      </c>
      <c r="C1" s="80"/>
      <c r="D1" s="79" t="s">
        <v>34</v>
      </c>
      <c r="E1" s="80"/>
      <c r="F1" s="79" t="s">
        <v>35</v>
      </c>
      <c r="G1" s="80"/>
      <c r="H1" s="79" t="s">
        <v>36</v>
      </c>
      <c r="I1" s="80"/>
    </row>
    <row r="2" spans="1:9" x14ac:dyDescent="0.35">
      <c r="A2" s="78"/>
      <c r="B2" s="38" t="s">
        <v>37</v>
      </c>
      <c r="C2" s="38" t="s">
        <v>38</v>
      </c>
      <c r="D2" s="38" t="s">
        <v>37</v>
      </c>
      <c r="E2" s="38" t="s">
        <v>38</v>
      </c>
      <c r="F2" s="38" t="s">
        <v>37</v>
      </c>
      <c r="G2" s="38" t="s">
        <v>38</v>
      </c>
      <c r="H2" s="38" t="s">
        <v>37</v>
      </c>
      <c r="I2" s="38" t="s">
        <v>38</v>
      </c>
    </row>
    <row r="3" spans="1:9" x14ac:dyDescent="0.35">
      <c r="A3" s="32" t="s">
        <v>1</v>
      </c>
      <c r="B3" s="39">
        <v>7.8425040841102606E-2</v>
      </c>
      <c r="C3" s="39">
        <v>3.5769620537757882E-2</v>
      </c>
      <c r="D3" s="39">
        <v>0.1922808825969696</v>
      </c>
      <c r="E3" s="39">
        <v>6.8437543511390656E-2</v>
      </c>
      <c r="F3" s="39">
        <v>0.12401487231254577</v>
      </c>
      <c r="G3" s="39">
        <v>5.7534357905387884E-2</v>
      </c>
      <c r="H3" s="39">
        <v>6.2741783261299131E-2</v>
      </c>
      <c r="I3" s="39">
        <v>7.2793111205101013E-2</v>
      </c>
    </row>
    <row r="4" spans="1:9" x14ac:dyDescent="0.35">
      <c r="A4" s="32" t="s">
        <v>14</v>
      </c>
      <c r="B4" s="39">
        <v>7.764170467853547E-2</v>
      </c>
      <c r="C4" s="39">
        <v>3.5769620537757882E-2</v>
      </c>
      <c r="D4" s="39">
        <v>0.12128327488899229</v>
      </c>
      <c r="E4" s="39">
        <v>6.8437543511390656E-2</v>
      </c>
      <c r="F4" s="39">
        <v>0.1010411322116852</v>
      </c>
      <c r="G4" s="39">
        <v>5.7534357905387884E-2</v>
      </c>
      <c r="H4" s="39">
        <v>8.8734439015388508E-2</v>
      </c>
      <c r="I4" s="39">
        <v>7.2793111205101013E-2</v>
      </c>
    </row>
    <row r="5" spans="1:9" x14ac:dyDescent="0.35">
      <c r="A5" s="32" t="s">
        <v>25</v>
      </c>
      <c r="B5" s="39">
        <v>8.200589716434481E-2</v>
      </c>
      <c r="C5" s="39">
        <v>3.5769620537757882E-2</v>
      </c>
      <c r="D5" s="39">
        <v>9.1651251912117024E-2</v>
      </c>
      <c r="E5" s="39">
        <v>6.8437543511390656E-2</v>
      </c>
      <c r="F5" s="39">
        <v>8.7478938698768632E-2</v>
      </c>
      <c r="G5" s="39">
        <v>5.7534357905387884E-2</v>
      </c>
      <c r="H5" s="39">
        <v>8.732285201549532E-2</v>
      </c>
      <c r="I5" s="39">
        <v>7.2793111205101013E-2</v>
      </c>
    </row>
    <row r="6" spans="1:9" x14ac:dyDescent="0.35">
      <c r="A6" s="81" t="s">
        <v>39</v>
      </c>
      <c r="B6" s="81"/>
      <c r="C6" s="81"/>
      <c r="D6" s="81"/>
      <c r="E6" s="81"/>
      <c r="F6" s="81"/>
      <c r="G6" s="81"/>
      <c r="H6" s="33"/>
      <c r="I6" s="33"/>
    </row>
    <row r="7" spans="1:9" x14ac:dyDescent="0.35">
      <c r="A7" s="76" t="s">
        <v>40</v>
      </c>
      <c r="B7" s="76"/>
      <c r="C7" s="76"/>
      <c r="D7" s="76"/>
      <c r="E7" s="76"/>
      <c r="F7" s="76"/>
      <c r="G7" s="76"/>
      <c r="H7" s="76"/>
      <c r="I7" s="76"/>
    </row>
    <row r="8" spans="1:9" ht="15.75" customHeight="1" x14ac:dyDescent="0.35">
      <c r="A8" s="34" t="s">
        <v>41</v>
      </c>
      <c r="B8" s="33"/>
      <c r="C8" s="33"/>
      <c r="D8" s="33"/>
      <c r="E8" s="33"/>
      <c r="F8" s="33"/>
      <c r="G8" s="33"/>
      <c r="H8" s="33"/>
      <c r="I8" s="33"/>
    </row>
    <row r="9" spans="1:9" x14ac:dyDescent="0.35">
      <c r="A9" s="35" t="s">
        <v>42</v>
      </c>
      <c r="B9" s="36"/>
      <c r="C9" s="36"/>
      <c r="D9" s="33"/>
      <c r="E9" s="33"/>
      <c r="F9" s="33"/>
      <c r="G9" s="33"/>
      <c r="H9" s="33"/>
      <c r="I9" s="33"/>
    </row>
    <row r="10" spans="1:9" x14ac:dyDescent="0.35">
      <c r="A10" s="35" t="s">
        <v>43</v>
      </c>
      <c r="B10" s="36"/>
      <c r="C10" s="36"/>
      <c r="D10" s="33"/>
      <c r="E10" s="33"/>
      <c r="F10" s="33"/>
      <c r="G10" s="33"/>
      <c r="H10" s="33"/>
      <c r="I10" s="33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32</v>
      </c>
      <c r="B1" s="37">
        <v>46054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25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2026-04-08T17:33:29Z</dcterms:modified>
</cp:coreProperties>
</file>