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80" firstSheet="1" activeTab="1"/>
  </bookViews>
  <sheets>
    <sheet name="IL01" sheetId="1" state="hidden" r:id="rId1"/>
    <sheet name="Portfolio - 1C - February 15" sheetId="2" r:id="rId2"/>
    <sheet name="Portfolio 2A - February 15" sheetId="3" r:id="rId3"/>
    <sheet name="Portfolio 2B - February 15" sheetId="4" r:id="rId4"/>
    <sheet name="Portfolio 2C - February 15" sheetId="5" r:id="rId5"/>
    <sheet name="Portfolio 3A - February 15" sheetId="6" r:id="rId6"/>
    <sheet name="Portfolio 3B - February 15" sheetId="7" r:id="rId7"/>
    <sheet name="Portfolio 1C - February 28" sheetId="8" r:id="rId8"/>
    <sheet name="Portfolio 2A - February 28" sheetId="9" r:id="rId9"/>
    <sheet name="Portfolio 2B - February 28" sheetId="10" r:id="rId10"/>
    <sheet name="Portfolio 2C - February 28" sheetId="11" r:id="rId11"/>
    <sheet name="Portfolio 3A - February 28" sheetId="12" r:id="rId12"/>
    <sheet name="Portfolio 3B - February 28" sheetId="13" r:id="rId13"/>
    <sheet name="Dashboard - scheme's AUM" sheetId="14" r:id="rId14"/>
    <sheet name="DashBoard -Investment objective" sheetId="15" r:id="rId15"/>
    <sheet name="DashBoard -Portfolio disclosure" sheetId="16" r:id="rId16"/>
    <sheet name="DashBoared -Portfolio Dis Ser2" sheetId="17" r:id="rId17"/>
    <sheet name="DashBoard -Schemeperformance" sheetId="18" r:id="rId18"/>
    <sheet name="DashBoard - Expense ratios" sheetId="19" r:id="rId19"/>
    <sheet name="Anex A1 Frmt for AUM disclosure" sheetId="20" r:id="rId20"/>
    <sheet name="Anex A2 Frmt AUM stateUT wise " sheetId="21" r:id="rId21"/>
    <sheet name="Annexure B Frmt vote cast by MF" sheetId="22" r:id="rId22"/>
    <sheet name="Transaction Report - Feb 1-15" sheetId="23" r:id="rId23"/>
    <sheet name="Transaction Report - Feb 16-28" sheetId="24" r:id="rId24"/>
    <sheet name="Investor Complaints - PART A" sheetId="25" r:id="rId25"/>
    <sheet name="Investor Complaints - PART B" sheetId="26" r:id="rId26"/>
    <sheet name="Investor Complaints - PART C" sheetId="27" r:id="rId27"/>
    <sheet name="Investor Complaints - PART D" sheetId="28" r:id="rId28"/>
    <sheet name="XDO_METADATA" sheetId="29" state="hidden" r:id="rId29"/>
  </sheets>
  <definedNames>
    <definedName name="XDO_?FULL_NAME?">'IL01'!$A$2</definedName>
    <definedName name="XDO_?FULL_NAME?1?">'Portfolio - 1C - February 15'!#REF!</definedName>
    <definedName name="XDO_?FULL_NAME?2?">'Portfolio 2A - February 15'!$A$2</definedName>
    <definedName name="XDO_?FULL_NAME?3?">'Portfolio 2B - February 15'!$A$2</definedName>
    <definedName name="XDO_?FULL_NAME?4?">'Portfolio 2C - February 15'!$A$2</definedName>
    <definedName name="XDO_?FULL_NAME?5?">'Portfolio 3A - February 15'!$A$2</definedName>
    <definedName name="XDO_?FULL_NAME?6?">'Portfolio - 1C - February 15'!$A$2</definedName>
    <definedName name="XDO_?INSTRUMENT_1?">'IL01'!$B$7</definedName>
    <definedName name="XDO_?INSTRUMENT_1?1?">'Portfolio - 1C - February 15'!$B$7:$B$7</definedName>
    <definedName name="XDO_?INSTRUMENT_1?2?">'Portfolio 2A - February 15'!#REF!</definedName>
    <definedName name="XDO_?INSTRUMENT_1?3?">'Portfolio 2B - February 15'!$B$7:$B$7</definedName>
    <definedName name="XDO_?INSTRUMENT_1?4?">'Portfolio 2C - February 15'!$B$7:$B$7</definedName>
    <definedName name="XDO_?INSTRUMENT_1?5?">'Portfolio 3A - February 15'!#REF!</definedName>
    <definedName name="XDO_?INSTRUMENT_1?6?">'Portfolio 3B - February 15'!#REF!</definedName>
    <definedName name="XDO_?INSTRUMENT_2?">'IL01'!$B$10</definedName>
    <definedName name="XDO_?INSTRUMENT_2?1?">'Portfolio - 1C - February 15'!$B$9:$B$14</definedName>
    <definedName name="XDO_?INSTRUMENT_2?2?">'Portfolio 2A - February 15'!$B$7:$B$11</definedName>
    <definedName name="XDO_?INSTRUMENT_2?3?">'Portfolio 2B - February 15'!$B$9:$B$16</definedName>
    <definedName name="XDO_?INSTRUMENT_2?4?">'Portfolio 2C - February 15'!$B$9:$B$13</definedName>
    <definedName name="XDO_?INSTRUMENT_2?5?">'Portfolio 3A - February 15'!$B$7:$B$11</definedName>
    <definedName name="XDO_?INSTRUMENT_2?6?">'Portfolio 3B - February 15'!$B$7:$B$12</definedName>
    <definedName name="XDO_?INSTRUMENT_CP1?">'IL01'!$B$13</definedName>
    <definedName name="XDO_?INSTRUMENT_CP1?1?">'Portfolio - 1C - February 15'!$B$12:$B$25</definedName>
    <definedName name="XDO_?INSTRUMENT_CP1?2?">'Portfolio 2A - February 15'!$B$10:$B$22</definedName>
    <definedName name="XDO_?INSTRUMENT_CP1?3?">'Portfolio 2B - February 15'!$B$12:$B$27</definedName>
    <definedName name="XDO_?INSTRUMENT_CP1?4?">'Portfolio 2C - February 15'!$B$12:$B$24</definedName>
    <definedName name="XDO_?INSTRUMENT_CP1?5?">'Portfolio 3A - February 15'!$B$10:$B$22</definedName>
    <definedName name="XDO_?INSTRUMENT_CP1?6?">'Portfolio 3B - February 15'!$B$10:$B$23</definedName>
    <definedName name="XDO_?INSTRUMENT_CP2?">'IL01'!$B$16</definedName>
    <definedName name="XDO_?ISIN_1?">'IL01'!$D$7</definedName>
    <definedName name="XDO_?ISIN_1?1?">'Portfolio - 1C - February 15'!$D$7:$D$7</definedName>
    <definedName name="XDO_?ISIN_1?2?">'Portfolio 2A - February 15'!#REF!</definedName>
    <definedName name="XDO_?ISIN_1?3?">'Portfolio 2B - February 15'!$D$7:$D$7</definedName>
    <definedName name="XDO_?ISIN_1?4?">'Portfolio 2C - February 15'!$D$7:$D$7</definedName>
    <definedName name="XDO_?ISIN_1?5?">'Portfolio 3A - February 15'!#REF!</definedName>
    <definedName name="XDO_?ISIN_1?6?">'Portfolio 3B - February 15'!#REF!</definedName>
    <definedName name="XDO_?ISIN_2?">'IL01'!$D$10</definedName>
    <definedName name="XDO_?ISIN_2?1?">'Portfolio - 1C - February 15'!$D$9:$D$14</definedName>
    <definedName name="XDO_?ISIN_2?2?">'Portfolio 2A - February 15'!$D$7:$D$11</definedName>
    <definedName name="XDO_?ISIN_2?3?">'Portfolio 2B - February 15'!$D$9:$D$16</definedName>
    <definedName name="XDO_?ISIN_2?4?">'Portfolio 2C - February 15'!$D$9:$D$13</definedName>
    <definedName name="XDO_?ISIN_2?5?">'Portfolio 3A - February 15'!$D$7:$D$11</definedName>
    <definedName name="XDO_?ISIN_2?6?">'Portfolio 3B - February 15'!$D$7:$D$12</definedName>
    <definedName name="XDO_?ISIN_CP1?">'IL01'!$D$13</definedName>
    <definedName name="XDO_?ISIN_CP1?1?">'Portfolio - 1C - February 15'!$D$12:$D$25</definedName>
    <definedName name="XDO_?ISIN_CP1?2?">'Portfolio 2A - February 15'!$D$10:$D$22</definedName>
    <definedName name="XDO_?ISIN_CP1?3?">'Portfolio 2B - February 15'!$D$12:$D$27</definedName>
    <definedName name="XDO_?ISIN_CP1?4?">'Portfolio 2C - February 15'!$D$12:$D$24</definedName>
    <definedName name="XDO_?ISIN_CP1?5?">'Portfolio 3A - February 15'!$D$10:$D$22</definedName>
    <definedName name="XDO_?ISIN_CP1?6?">'Portfolio 3B - February 15'!$D$10:$D$23</definedName>
    <definedName name="XDO_?ISIN_CP2?">'IL01'!$D$16</definedName>
    <definedName name="XDO_?MARKET_VALUE_1?">'IL01'!$F$7</definedName>
    <definedName name="XDO_?MARKET_VALUE_1?1?">'Portfolio - 1C - February 15'!$F$7:$F$7</definedName>
    <definedName name="XDO_?MARKET_VALUE_1?2?">'Portfolio 2A - February 15'!#REF!</definedName>
    <definedName name="XDO_?MARKET_VALUE_1?3?">'Portfolio 2B - February 15'!$F$7:$F$7</definedName>
    <definedName name="XDO_?MARKET_VALUE_1?4?">'Portfolio 2C - February 15'!$F$7:$F$7</definedName>
    <definedName name="XDO_?MARKET_VALUE_1?5?">'Portfolio 3A - February 15'!#REF!</definedName>
    <definedName name="XDO_?MARKET_VALUE_1?6?">'Portfolio 3B - February 15'!#REF!</definedName>
    <definedName name="XDO_?MARKET_VALUE_2?">'IL01'!$F$10</definedName>
    <definedName name="XDO_?MARKET_VALUE_2?1?">'Portfolio - 1C - February 15'!$F$9:$F$14</definedName>
    <definedName name="XDO_?MARKET_VALUE_2?2?">'Portfolio 2A - February 15'!$F$7:$F$11</definedName>
    <definedName name="XDO_?MARKET_VALUE_2?3?">'Portfolio 2B - February 15'!$F$9:$F$16</definedName>
    <definedName name="XDO_?MARKET_VALUE_2?4?">'Portfolio 2C - February 15'!$F$9:$F$13</definedName>
    <definedName name="XDO_?MARKET_VALUE_2?5?">'Portfolio 3A - February 15'!$F$7:$F$11</definedName>
    <definedName name="XDO_?MARKET_VALUE_2?6?">'Portfolio 3B - February 15'!$F$7:$F$12</definedName>
    <definedName name="XDO_?MARKET_VALUE_3?">'IL01'!$F$19</definedName>
    <definedName name="XDO_?MARKET_VALUE_3?1?">'Portfolio - 1C - February 15'!$F$15:$F$29</definedName>
    <definedName name="XDO_?MARKET_VALUE_3?2?">'Portfolio 2A - February 15'!$F$12:$F$26</definedName>
    <definedName name="XDO_?MARKET_VALUE_3?3?">'Portfolio 2B - February 15'!$F$17:$F$31</definedName>
    <definedName name="XDO_?MARKET_VALUE_3?4?">'Portfolio 2C - February 15'!$F$16:$F$28</definedName>
    <definedName name="XDO_?MARKET_VALUE_3?5?">'Portfolio 3A - February 15'!$F$15:$F$26</definedName>
    <definedName name="XDO_?MARKET_VALUE_3?6?">'Portfolio 3B - February 15'!$F$16:$F$27</definedName>
    <definedName name="XDO_?MARKET_VALUE_CP1?">'IL01'!$F$13</definedName>
    <definedName name="XDO_?MARKET_VALUE_CP1?1?">'Portfolio - 1C - February 15'!$F$12:$F$25</definedName>
    <definedName name="XDO_?MARKET_VALUE_CP1?2?">'Portfolio 2A - February 15'!$F$10:$F$22</definedName>
    <definedName name="XDO_?MARKET_VALUE_CP1?3?">'Portfolio 2B - February 15'!$F$12:$F$27</definedName>
    <definedName name="XDO_?MARKET_VALUE_CP1?4?">'Portfolio 2C - February 15'!$F$12:$F$24</definedName>
    <definedName name="XDO_?MARKET_VALUE_CP1?5?">'Portfolio 3A - February 15'!$F$10:$F$22</definedName>
    <definedName name="XDO_?MARKET_VALUE_CP1?6?">'Portfolio 3B - February 15'!$F$10:$F$23</definedName>
    <definedName name="XDO_?MARKET_VALUE_CP2?">'IL01'!$F$16</definedName>
    <definedName name="XDO_?PER_ASSETS_1?">'IL01'!$G$7</definedName>
    <definedName name="XDO_?PER_ASSETS_1?1?">'Portfolio - 1C - February 15'!$G$7:$G$7</definedName>
    <definedName name="XDO_?PER_ASSETS_1?2?">'Portfolio 2A - February 15'!#REF!</definedName>
    <definedName name="XDO_?PER_ASSETS_1?3?">'Portfolio 2B - February 15'!$G$7:$G$7</definedName>
    <definedName name="XDO_?PER_ASSETS_1?4?">'Portfolio 2C - February 15'!$G$7:$G$7</definedName>
    <definedName name="XDO_?PER_ASSETS_1?5?">'Portfolio 3A - February 15'!#REF!</definedName>
    <definedName name="XDO_?PER_ASSETS_1?6?">'Portfolio 3B - February 15'!#REF!</definedName>
    <definedName name="XDO_?PER_ASSETS_2?">'IL01'!$G$10</definedName>
    <definedName name="XDO_?PER_ASSETS_2?1?">'Portfolio - 1C - February 15'!$G$9:$G$14</definedName>
    <definedName name="XDO_?PER_ASSETS_2?2?">'Portfolio 2A - February 15'!$G$7:$G$11</definedName>
    <definedName name="XDO_?PER_ASSETS_2?3?">'Portfolio 2B - February 15'!$G$9:$G$16</definedName>
    <definedName name="XDO_?PER_ASSETS_2?4?">'Portfolio 2C - February 15'!$G$9:$G$13</definedName>
    <definedName name="XDO_?PER_ASSETS_2?5?">'Portfolio 3A - February 15'!$G$7:$G$11</definedName>
    <definedName name="XDO_?PER_ASSETS_2?6?">'Portfolio 3B - February 15'!$G$7:$G$12</definedName>
    <definedName name="XDO_?PER_ASSETS_3?">'IL01'!$G$19</definedName>
    <definedName name="XDO_?PER_ASSETS_3?1?">'Portfolio - 1C - February 15'!$G$15:$G$29</definedName>
    <definedName name="XDO_?PER_ASSETS_3?2?">'Portfolio 2A - February 15'!$G$12:$G$26</definedName>
    <definedName name="XDO_?PER_ASSETS_3?3?">'Portfolio 2B - February 15'!$G$17:$G$31</definedName>
    <definedName name="XDO_?PER_ASSETS_3?4?">'Portfolio 2C - February 15'!$G$16:$G$28</definedName>
    <definedName name="XDO_?PER_ASSETS_3?5?">'Portfolio 3A - February 15'!$G$15:$G$26</definedName>
    <definedName name="XDO_?PER_ASSETS_3?6?">'Portfolio 3B - February 15'!$G$16:$G$27</definedName>
    <definedName name="XDO_?PER_ASSETS_CP1?">'IL01'!$G$13</definedName>
    <definedName name="XDO_?PER_ASSETS_CP1?1?">'Portfolio - 1C - February 15'!$G$12:$G$25</definedName>
    <definedName name="XDO_?PER_ASSETS_CP1?2?">'Portfolio 2A - February 15'!$G$10:$G$22</definedName>
    <definedName name="XDO_?PER_ASSETS_CP1?3?">'Portfolio 2B - February 15'!$G$12:$G$27</definedName>
    <definedName name="XDO_?PER_ASSETS_CP1?4?">'Portfolio 2C - February 15'!$G$12:$G$24</definedName>
    <definedName name="XDO_?PER_ASSETS_CP1?5?">'Portfolio 3A - February 15'!$G$10:$G$22</definedName>
    <definedName name="XDO_?PER_ASSETS_CP1?6?">'Portfolio 3B - February 15'!$G$10:$G$23</definedName>
    <definedName name="XDO_?PER_ASSETS_CP2?">'IL01'!$G$16</definedName>
    <definedName name="XDO_?QUANTITE_1?">'IL01'!$E$7</definedName>
    <definedName name="XDO_?QUANTITE_1?1?">'Portfolio - 1C - February 15'!$E$7:$E$7</definedName>
    <definedName name="XDO_?QUANTITE_1?2?">'Portfolio 2A - February 15'!#REF!</definedName>
    <definedName name="XDO_?QUANTITE_1?3?">'Portfolio 2B - February 15'!$E$7:$E$7</definedName>
    <definedName name="XDO_?QUANTITE_1?4?">'Portfolio 2C - February 15'!$E$7:$E$7</definedName>
    <definedName name="XDO_?QUANTITE_1?5?">'Portfolio 3A - February 15'!#REF!</definedName>
    <definedName name="XDO_?QUANTITE_1?6?">'Portfolio 3B - February 15'!#REF!</definedName>
    <definedName name="XDO_?QUANTITE_2?">'IL01'!$E$10</definedName>
    <definedName name="XDO_?QUANTITE_2?1?">'Portfolio - 1C - February 15'!$E$9:$E$14</definedName>
    <definedName name="XDO_?QUANTITE_2?2?">'Portfolio 2A - February 15'!$E$7:$E$11</definedName>
    <definedName name="XDO_?QUANTITE_2?3?">'Portfolio 2B - February 15'!$E$9:$E$16</definedName>
    <definedName name="XDO_?QUANTITE_2?4?">'Portfolio 2C - February 15'!$E$9:$E$13</definedName>
    <definedName name="XDO_?QUANTITE_2?5?">'Portfolio 3A - February 15'!$E$7:$E$11</definedName>
    <definedName name="XDO_?QUANTITE_2?6?">'Portfolio 3B - February 15'!$E$7:$E$12</definedName>
    <definedName name="XDO_?QUANTITE_3?">'IL01'!$E$19</definedName>
    <definedName name="XDO_?QUANTITE_3?1?">'Portfolio - 1C - February 15'!$E$15:$E$29</definedName>
    <definedName name="XDO_?QUANTITE_3?2?">'Portfolio 2A - February 15'!$E$12:$E$26</definedName>
    <definedName name="XDO_?QUANTITE_3?3?">'Portfolio 2B - February 15'!$E$17:$E$31</definedName>
    <definedName name="XDO_?QUANTITE_3?4?">'Portfolio 2C - February 15'!$E$16:$E$28</definedName>
    <definedName name="XDO_?QUANTITE_3?5?">'Portfolio 3A - February 15'!$E$15:$E$26</definedName>
    <definedName name="XDO_?QUANTITE_3?6?">'Portfolio 3B - February 15'!$E$16:$E$27</definedName>
    <definedName name="XDO_?QUANTITE_CP1?">'IL01'!$E$13</definedName>
    <definedName name="XDO_?QUANTITE_CP1?1?">'Portfolio - 1C - February 15'!$E$12:$E$25</definedName>
    <definedName name="XDO_?QUANTITE_CP1?2?">'Portfolio 2A - February 15'!$E$10:$E$22</definedName>
    <definedName name="XDO_?QUANTITE_CP1?3?">'Portfolio 2B - February 15'!$E$12:$E$27</definedName>
    <definedName name="XDO_?QUANTITE_CP1?4?">'Portfolio 2C - February 15'!$E$12:$E$24</definedName>
    <definedName name="XDO_?QUANTITE_CP1?5?">'Portfolio 3A - February 15'!$E$10:$E$22</definedName>
    <definedName name="XDO_?QUANTITE_CP1?6?">'Portfolio 3B - February 15'!$E$10:$E$23</definedName>
    <definedName name="XDO_?QUANTITE_CP2?">'IL01'!$E$16</definedName>
    <definedName name="XDO_?RATING_1?">'IL01'!$C$7</definedName>
    <definedName name="XDO_?RATING_1?1?">'Portfolio - 1C - February 15'!$C$7:$C$7</definedName>
    <definedName name="XDO_?RATING_1?2?">'Portfolio 2A - February 15'!#REF!</definedName>
    <definedName name="XDO_?RATING_1?3?">'Portfolio 2B - February 15'!$C$7:$C$7</definedName>
    <definedName name="XDO_?RATING_1?4?">'Portfolio 2C - February 15'!$C$7:$C$7</definedName>
    <definedName name="XDO_?RATING_1?5?">'Portfolio 3A - February 15'!#REF!</definedName>
    <definedName name="XDO_?RATING_1?6?">'Portfolio 3B - February 15'!#REF!</definedName>
    <definedName name="XDO_?RATING_2?">'IL01'!$C$10</definedName>
    <definedName name="XDO_?RATING_2?1?">'Portfolio - 1C - February 15'!$C$9:$C$14</definedName>
    <definedName name="XDO_?RATING_2?2?">'Portfolio 2A - February 15'!$C$7:$C$11</definedName>
    <definedName name="XDO_?RATING_2?3?">'Portfolio 2B - February 15'!$C$9:$C$16</definedName>
    <definedName name="XDO_?RATING_2?4?">'Portfolio 2C - February 15'!$C$9:$C$13</definedName>
    <definedName name="XDO_?RATING_2?5?">'Portfolio 3A - February 15'!$C$7:$C$11</definedName>
    <definedName name="XDO_?RATING_2?6?">'Portfolio 3B - February 15'!$C$7:$C$12</definedName>
    <definedName name="XDO_?RATING_CP1?">'IL01'!$C$13</definedName>
    <definedName name="XDO_?RATING_CP1?1?">'Portfolio - 1C - February 15'!$C$12:$C$25</definedName>
    <definedName name="XDO_?RATING_CP1?2?">'Portfolio 2A - February 15'!$C$10:$C$22</definedName>
    <definedName name="XDO_?RATING_CP1?3?">'Portfolio 2B - February 15'!$C$12:$C$27</definedName>
    <definedName name="XDO_?RATING_CP1?4?">'Portfolio 2C - February 15'!$C$12:$C$24</definedName>
    <definedName name="XDO_?RATING_CP1?5?">'Portfolio 3A - February 15'!$C$10:$C$22</definedName>
    <definedName name="XDO_?RATING_CP1?6?">'Portfolio 3B - February 15'!$C$10:$C$23</definedName>
    <definedName name="XDO_?RATING_CP2?">'IL01'!$C$16</definedName>
    <definedName name="XDO_?REMARK?">'IL01'!$B$26</definedName>
    <definedName name="XDO_?SR_NO_1?">'IL01'!$A$7</definedName>
    <definedName name="XDO_?SR_NO_1?1?">'Portfolio - 1C - February 15'!$A$7:$A$7</definedName>
    <definedName name="XDO_?SR_NO_1?2?">'Portfolio 2A - February 15'!#REF!</definedName>
    <definedName name="XDO_?SR_NO_1?3?">'Portfolio 2B - February 15'!$A$7:$A$7</definedName>
    <definedName name="XDO_?SR_NO_1?4?">'Portfolio 2C - February 15'!$A$7:$A$7</definedName>
    <definedName name="XDO_?SR_NO_1?5?">'Portfolio 3A - February 15'!#REF!</definedName>
    <definedName name="XDO_?SR_NO_1?6?">'Portfolio 3B - February 15'!#REF!</definedName>
    <definedName name="XDO_?SR_NO_2?">'IL01'!$A$10</definedName>
    <definedName name="XDO_?SR_NO_2?1?">'Portfolio - 1C - February 15'!$A$9:$A$14</definedName>
    <definedName name="XDO_?SR_NO_2?2?">'Portfolio 2A - February 15'!$A$7:$A$11</definedName>
    <definedName name="XDO_?SR_NO_2?3?">'Portfolio 2B - February 15'!$A$9:$A$16</definedName>
    <definedName name="XDO_?SR_NO_2?4?">'Portfolio 2C - February 15'!$A$9:$A$13</definedName>
    <definedName name="XDO_?SR_NO_2?5?">'Portfolio 3A - February 15'!$A$7:$A$11</definedName>
    <definedName name="XDO_?SR_NO_2?6?">'Portfolio 3B - February 15'!$A$7:$A$12</definedName>
    <definedName name="XDO_?SR_NO_CP1?">'IL01'!$A$13</definedName>
    <definedName name="XDO_?SR_NO_CP1?1?">'Portfolio - 1C - February 15'!$A$12:$A$25</definedName>
    <definedName name="XDO_?SR_NO_CP1?2?">'Portfolio 2A - February 15'!$A$10:$A$22</definedName>
    <definedName name="XDO_?SR_NO_CP1?3?">'Portfolio 2B - February 15'!$A$12:$A$27</definedName>
    <definedName name="XDO_?SR_NO_CP1?4?">'Portfolio 2C - February 15'!$A$12:$A$24</definedName>
    <definedName name="XDO_?SR_NO_CP1?5?">'Portfolio 3A - February 15'!$A$10:$A$22</definedName>
    <definedName name="XDO_?SR_NO_CP1?6?">'Portfolio 3B - February 15'!$A$10:$A$23</definedName>
    <definedName name="XDO_?SR_NO_CP2?">'IL01'!$A$16</definedName>
    <definedName name="XDO_?ST_LEFT_MARKET_VAL?">'IL01'!$F$17</definedName>
    <definedName name="XDO_?ST_LEFT_MARKET_VAL?1?">'Portfolio - 1C - February 15'!$F$32</definedName>
    <definedName name="XDO_?ST_LEFT_MARKET_VAL?2?">'Portfolio 2A - February 15'!$F$29</definedName>
    <definedName name="XDO_?ST_LEFT_MARKET_VAL?3?">'Portfolio 2B - February 15'!$F$34</definedName>
    <definedName name="XDO_?ST_LEFT_MARKET_VAL?4?">'Portfolio 2C - February 15'!$F$31</definedName>
    <definedName name="XDO_?ST_LEFT_MARKET_VAL?5?">'Portfolio 3A - February 15'!$F$29</definedName>
    <definedName name="XDO_?ST_LEFT_MARKET_VAL?6?">'Portfolio 3B - February 15'!$F$30</definedName>
    <definedName name="XDO_?ST_LEFT_MARKET_VAL_1?">'IL01'!$F$18</definedName>
    <definedName name="XDO_?ST_LEFT_MARKET_VAL_1?1?">'Portfolio - 1C - February 15'!$F$33</definedName>
    <definedName name="XDO_?ST_LEFT_MARKET_VAL_1?2?">'Portfolio 2A - February 15'!$F$30</definedName>
    <definedName name="XDO_?ST_LEFT_MARKET_VAL_1?3?">'Portfolio 2B - February 15'!$F$35</definedName>
    <definedName name="XDO_?ST_LEFT_MARKET_VAL_1?4?">'Portfolio 2C - February 15'!$F$32</definedName>
    <definedName name="XDO_?ST_LEFT_MARKET_VAL_1?5?">'Portfolio 3A - February 15'!$F$30</definedName>
    <definedName name="XDO_?ST_LEFT_MARKET_VAL_1?6?">'Portfolio 3B - February 15'!$F$31</definedName>
    <definedName name="XDO_?ST_LEFT_PER_ASSETS?">'IL01'!$G$17</definedName>
    <definedName name="XDO_?ST_LEFT_PER_ASSETS?1?">'Portfolio - 1C - February 15'!$G$32</definedName>
    <definedName name="XDO_?ST_LEFT_PER_ASSETS?2?">'Portfolio 2A - February 15'!$G$29</definedName>
    <definedName name="XDO_?ST_LEFT_PER_ASSETS?3?">'Portfolio 2B - February 15'!$G$34</definedName>
    <definedName name="XDO_?ST_LEFT_PER_ASSETS?4?">'Portfolio 2C - February 15'!$G$31</definedName>
    <definedName name="XDO_?ST_LEFT_PER_ASSETS?5?">'Portfolio 3A - February 15'!$G$29</definedName>
    <definedName name="XDO_?ST_LEFT_PER_ASSETS?6?">'Portfolio 3B - February 15'!$G$30</definedName>
    <definedName name="XDO_?ST_LEFT_PER_ASSETS_1?">'IL01'!$G$18</definedName>
    <definedName name="XDO_?ST_LEFT_PER_ASSETS_1?1?">'Portfolio - 1C - February 15'!$G$33</definedName>
    <definedName name="XDO_?ST_LEFT_PER_ASSETS_1?2?">'Portfolio 2A - February 15'!$G$30</definedName>
    <definedName name="XDO_?ST_LEFT_PER_ASSETS_1?3?">'Portfolio 2B - February 15'!$G$35</definedName>
    <definedName name="XDO_?ST_LEFT_PER_ASSETS_1?4?">'Portfolio 2C - February 15'!$G$32</definedName>
    <definedName name="XDO_?ST_LEFT_PER_ASSETS_1?5?">'Portfolio 3A - February 15'!$G$30</definedName>
    <definedName name="XDO_?ST_LEFT_PER_ASSETS_1?6?">'Portfolio 3B - February 15'!$G$31</definedName>
    <definedName name="XDO_?ST_MARKET_VALUE_3?">'IL01'!#REF!</definedName>
    <definedName name="XDO_?ST_MARKET_VALUE_3?1?">'Portfolio - 1C - February 15'!$F$30</definedName>
    <definedName name="XDO_?ST_MARKET_VALUE_3?2?">'Portfolio 2A - February 15'!$F$27</definedName>
    <definedName name="XDO_?ST_MARKET_VALUE_3?3?">'Portfolio 2B - February 15'!$F$32</definedName>
    <definedName name="XDO_?ST_MARKET_VALUE_3?4?">'Portfolio 2C - February 15'!$F$29</definedName>
    <definedName name="XDO_?ST_MARKET_VALUE_3?5?">'Portfolio 3A - February 15'!$F$27</definedName>
    <definedName name="XDO_?ST_MARKET_VALUE_3?6?">'Portfolio 3B - February 15'!$F$28</definedName>
    <definedName name="XDO_?ST_MARKET_VALUE_4?">'IL01'!$F$19</definedName>
    <definedName name="XDO_?ST_MARKET_VALUE_4?1?">'Portfolio - 1C - February 15'!$F$34</definedName>
    <definedName name="XDO_?ST_MARKET_VALUE_4?2?">'Portfolio 2A - February 15'!$F$31</definedName>
    <definedName name="XDO_?ST_MARKET_VALUE_4?3?">'Portfolio 2B - February 15'!$F$36</definedName>
    <definedName name="XDO_?ST_MARKET_VALUE_4?4?">'Portfolio 2C - February 15'!$F$33</definedName>
    <definedName name="XDO_?ST_MARKET_VALUE_4?5?">'Portfolio 3A - February 15'!$F$31</definedName>
    <definedName name="XDO_?ST_MARKET_VALUE_4?6?">'Portfolio 3B - February 15'!$F$32</definedName>
    <definedName name="XDO_?ST_PER_ASSETS_3?">'IL01'!#REF!</definedName>
    <definedName name="XDO_?ST_PER_ASSETS_3?1?">'Portfolio - 1C - February 15'!$G$30</definedName>
    <definedName name="XDO_?ST_PER_ASSETS_3?2?">'Portfolio 2A - February 15'!$G$27</definedName>
    <definedName name="XDO_?ST_PER_ASSETS_3?3?">'Portfolio 2B - February 15'!$G$32</definedName>
    <definedName name="XDO_?ST_PER_ASSETS_3?4?">'Portfolio 2C - February 15'!$G$29</definedName>
    <definedName name="XDO_?ST_PER_ASSETS_3?5?">'Portfolio 3A - February 15'!$G$27</definedName>
    <definedName name="XDO_?ST_PER_ASSETS_3?6?">'Portfolio 3B - February 15'!$G$28</definedName>
    <definedName name="XDO_?ST_TOTAL_MARKET_VALUE?">'IL01'!#REF!</definedName>
    <definedName name="XDO_?ST_TOTAL_MARKET_VALUE?1?">'Portfolio - 1C - February 15'!$F$27</definedName>
    <definedName name="XDO_?ST_TOTAL_MARKET_VALUE?10?">'Portfolio 3A - February 15'!$F$10:$F$26</definedName>
    <definedName name="XDO_?ST_TOTAL_MARKET_VALUE?11?">'Portfolio 3B - February 15'!$F$25</definedName>
    <definedName name="XDO_?ST_TOTAL_MARKET_VALUE?12?">'Portfolio 3B - February 15'!$F$10:$F$27</definedName>
    <definedName name="XDO_?ST_TOTAL_MARKET_VALUE?2?">'Portfolio - 1C - February 15'!$F$12:$F$29</definedName>
    <definedName name="XDO_?ST_TOTAL_MARKET_VALUE?3?">'Portfolio 2A - February 15'!$F$24</definedName>
    <definedName name="XDO_?ST_TOTAL_MARKET_VALUE?4?">'Portfolio 2A - February 15'!$F$10:$F$26</definedName>
    <definedName name="XDO_?ST_TOTAL_MARKET_VALUE?5?">'Portfolio 2B - February 15'!$F$29</definedName>
    <definedName name="XDO_?ST_TOTAL_MARKET_VALUE?6?">'Portfolio 2B - February 15'!$F$12:$F$31</definedName>
    <definedName name="XDO_?ST_TOTAL_MARKET_VALUE?7?">'Portfolio 2C - February 15'!$F$26</definedName>
    <definedName name="XDO_?ST_TOTAL_MARKET_VALUE?8?">'Portfolio 2C - February 15'!$F$12:$F$28</definedName>
    <definedName name="XDO_?ST_TOTAL_MARKET_VALUE?9?">'Portfolio 3A - February 15'!$F$24</definedName>
    <definedName name="XDO_?ST_TOTAL_PER_ASSETS?">'IL01'!#REF!</definedName>
    <definedName name="XDO_?ST_TOTAL_PER_ASSETS?1?">'Portfolio - 1C - February 15'!$G$27</definedName>
    <definedName name="XDO_?ST_TOTAL_PER_ASSETS?10?">'Portfolio 3A - February 15'!$G$10:$G$26</definedName>
    <definedName name="XDO_?ST_TOTAL_PER_ASSETS?11?">'Portfolio 3B - February 15'!$G$25</definedName>
    <definedName name="XDO_?ST_TOTAL_PER_ASSETS?12?">'Portfolio 3B - February 15'!$G$10:$G$27</definedName>
    <definedName name="XDO_?ST_TOTAL_PER_ASSETS?2?">'Portfolio - 1C - February 15'!$G$12:$G$29</definedName>
    <definedName name="XDO_?ST_TOTAL_PER_ASSETS?3?">'Portfolio 2A - February 15'!$G$24</definedName>
    <definedName name="XDO_?ST_TOTAL_PER_ASSETS?4?">'Portfolio 2A - February 15'!$G$10:$G$26</definedName>
    <definedName name="XDO_?ST_TOTAL_PER_ASSETS?5?">'Portfolio 2B - February 15'!$G$29</definedName>
    <definedName name="XDO_?ST_TOTAL_PER_ASSETS?6?">'Portfolio 2B - February 15'!$G$12:$G$31</definedName>
    <definedName name="XDO_?ST_TOTAL_PER_ASSETS?7?">'Portfolio 2C - February 15'!$G$26</definedName>
    <definedName name="XDO_?ST_TOTAL_PER_ASSETS?8?">'Portfolio 2C - February 15'!$G$12:$G$28</definedName>
    <definedName name="XDO_?ST_TOTAL_PER_ASSETS?9?">'Portfolio 3A - February 15'!$G$24</definedName>
    <definedName name="XDO_?TITLE_DATE?">'IL01'!$B$3</definedName>
    <definedName name="XDO_?TITLE_DATE?1?">'Portfolio - 1C - February 15'!$A$3</definedName>
    <definedName name="XDO_?TITLE_DATE?2?">'Portfolio 2A - February 15'!$A$3</definedName>
    <definedName name="XDO_?TITLE_DATE?3?">'Portfolio 2B - February 15'!$A$3</definedName>
    <definedName name="XDO_?TITLE_DATE?4?">'Portfolio 2C - February 15'!$A$3</definedName>
    <definedName name="XDO_?TITLE_DATE?5?">'Portfolio 3A - February 15'!$A$3</definedName>
    <definedName name="XDO_?TITLE_DATE?6?">'Portfolio 3B - February 15'!$A$3</definedName>
    <definedName name="XDO_?YTM_1?">'IL01'!$H$7</definedName>
    <definedName name="XDO_?YTM_1?1?">'Portfolio - 1C - February 15'!$H$7:$H$7</definedName>
    <definedName name="XDO_?YTM_1?2?">'Portfolio 2A - February 15'!#REF!</definedName>
    <definedName name="XDO_?YTM_1?3?">'Portfolio 2B - February 15'!$H$7:$H$7</definedName>
    <definedName name="XDO_?YTM_1?4?">'Portfolio 2C - February 15'!$H$7:$H$7</definedName>
    <definedName name="XDO_?YTM_1?5?">'Portfolio 3A - February 15'!#REF!</definedName>
    <definedName name="XDO_?YTM_1?6?">'Portfolio 3B - February 15'!#REF!</definedName>
    <definedName name="XDO_?YTM_2?">'IL01'!$H$10</definedName>
    <definedName name="XDO_?YTM_2?1?">'Portfolio - 1C - February 15'!$H$9:$H$14</definedName>
    <definedName name="XDO_?YTM_2?2?">'Portfolio 2A - February 15'!$H$7:$H$11</definedName>
    <definedName name="XDO_?YTM_2?3?">'Portfolio 2B - February 15'!$H$9:$H$16</definedName>
    <definedName name="XDO_?YTM_2?4?">'Portfolio 2C - February 15'!$H$9:$H$13</definedName>
    <definedName name="XDO_?YTM_2?5?">'Portfolio 3A - February 15'!$H$7:$H$11</definedName>
    <definedName name="XDO_?YTM_2?6?">'Portfolio 3B - February 15'!$H$7:$H$12</definedName>
    <definedName name="XDO_?YTM_CP1?">'IL01'!$H$13</definedName>
    <definedName name="XDO_?YTM_CP1?1?">'Portfolio - 1C - February 15'!$H$12:$H$25</definedName>
    <definedName name="XDO_?YTM_CP1?2?">'Portfolio 2A - February 15'!$H$10:$H$22</definedName>
    <definedName name="XDO_?YTM_CP1?3?">'Portfolio 2B - February 15'!$H$12:$H$27</definedName>
    <definedName name="XDO_?YTM_CP1?4?">'Portfolio 2C - February 15'!$H$12:$H$24</definedName>
    <definedName name="XDO_?YTM_CP1?5?">'Portfolio 3A - February 15'!$H$10:$H$22</definedName>
    <definedName name="XDO_?YTM_CP1?6?">'Portfolio 3B - February 15'!$H$10:$H$23</definedName>
    <definedName name="XDO_?YTM_CP2?">'IL01'!$H$16</definedName>
    <definedName name="XDO_GROUP_?G_1?">'IL01'!#REF!</definedName>
    <definedName name="XDO_GROUP_?G_1?1?">'Portfolio - 1C - February 15'!$A$7:$H$7</definedName>
    <definedName name="XDO_GROUP_?G_1?2?">'Portfolio 2A - February 15'!#REF!</definedName>
    <definedName name="XDO_GROUP_?G_1?3?">'Portfolio 2B - February 15'!$A$7:$H$7</definedName>
    <definedName name="XDO_GROUP_?G_1?4?">'Portfolio 2C - February 15'!$A$7:$H$7</definedName>
    <definedName name="XDO_GROUP_?G_1?5?">'Portfolio 3A - February 15'!#REF!</definedName>
    <definedName name="XDO_GROUP_?G_1?6?">'Portfolio 3B - February 15'!#REF!</definedName>
    <definedName name="XDO_GROUP_?G_2?">'IL01'!#REF!</definedName>
    <definedName name="XDO_GROUP_?G_2?1?">'Portfolio - 1C - February 15'!$A$10:$H$14</definedName>
    <definedName name="XDO_GROUP_?G_2?2?">'Portfolio 2A - February 15'!$A$7:$H$11</definedName>
    <definedName name="XDO_GROUP_?G_2?3?">'Portfolio 2B - February 15'!$A$10:$H$16</definedName>
    <definedName name="XDO_GROUP_?G_2?4?">'Portfolio 2C - February 15'!$A$10:$H$13</definedName>
    <definedName name="XDO_GROUP_?G_2?5?">'Portfolio 3A - February 15'!$A$7:$H$11</definedName>
    <definedName name="XDO_GROUP_?G_2?6?">'Portfolio 3B - February 15'!$A$7:$H$12</definedName>
    <definedName name="XDO_GROUP_?G_4?">'IL01'!#REF!</definedName>
    <definedName name="XDO_GROUP_?G_4?1?">'Portfolio - 1C - February 15'!$E$29:$H$29</definedName>
    <definedName name="XDO_GROUP_?G_4?2?">'Portfolio 2A - February 15'!$E$26:$H$26</definedName>
    <definedName name="XDO_GROUP_?G_4?3?">'Portfolio 2B - February 15'!$E$31:$H$31</definedName>
    <definedName name="XDO_GROUP_?G_4?4?">'Portfolio 2C - February 15'!$E$28:$H$28</definedName>
    <definedName name="XDO_GROUP_?G_4?5?">'Portfolio 3A - February 15'!$E$26:$H$26</definedName>
    <definedName name="XDO_GROUP_?G_4?6?">'Portfolio 3B - February 15'!$E$27:$H$27</definedName>
    <definedName name="XDO_GROUP_?G_7?">'IL01'!#REF!</definedName>
    <definedName name="XDO_GROUP_?G_7?1?">'Portfolio - 1C - February 15'!$A$17:$H$25</definedName>
    <definedName name="XDO_GROUP_?G_7?2?">'Portfolio 2A - February 15'!$A$14:$H$22</definedName>
    <definedName name="XDO_GROUP_?G_7?3?">'Portfolio 2B - February 15'!$A$19:$H$27</definedName>
    <definedName name="XDO_GROUP_?G_7?4?">'Portfolio 2C - February 15'!$A$16:$H$24</definedName>
    <definedName name="XDO_GROUP_?G_7?5?">'Portfolio 3A - February 15'!$A$14:$H$22</definedName>
    <definedName name="XDO_GROUP_?G_7?6?">'Portfolio 3B - February 15'!$A$15:$H$23</definedName>
    <definedName name="XDO_GROUP_?G_8?">'IL01'!#REF!</definedName>
    <definedName name="XDO_GROUP_?G_8?1?">'Portfolio - 1C - February 15'!#REF!</definedName>
    <definedName name="XDO_GROUP_?G_8?2?">'Portfolio 2A - February 15'!#REF!</definedName>
    <definedName name="XDO_GROUP_?G_8?3?">'Portfolio 2B - February 15'!#REF!</definedName>
    <definedName name="XDO_GROUP_?G_8?4?">'Portfolio 2C - February 15'!#REF!</definedName>
    <definedName name="XDO_GROUP_?G_8?5?">'Portfolio 3A - February 15'!#REF!</definedName>
    <definedName name="XDO_GROUP_?G_8?6?">'Portfolio 3B - February 15'!#REF!</definedName>
    <definedName name="XDO_GROUP_?G_9?">'IL01'!#REF!</definedName>
    <definedName name="XDO_GROUP_?G_9?1?">'Portfolio - 1C - February 15'!#REF!</definedName>
    <definedName name="XDO_GROUP_?G_9?2?">'Portfolio 2A - February 15'!#REF!</definedName>
    <definedName name="XDO_GROUP_?G_9?3?">'Portfolio 2B - February 15'!#REF!</definedName>
    <definedName name="XDO_GROUP_?G_9?4?">'Portfolio 2C - February 15'!#REF!</definedName>
    <definedName name="XDO_GROUP_?G_9?5?">'Portfolio 3A - February 15'!#REF!</definedName>
    <definedName name="XDO_GROUP_?G_9?6?">'Portfolio 3B - February 15'!#REF!</definedName>
  </definedNames>
  <calcPr fullCalcOnLoad="1"/>
</workbook>
</file>

<file path=xl/sharedStrings.xml><?xml version="1.0" encoding="utf-8"?>
<sst xmlns="http://schemas.openxmlformats.org/spreadsheetml/2006/main" count="4415" uniqueCount="463">
  <si>
    <t>IL01 - IL&amp;FS IDF Series 1B</t>
  </si>
  <si>
    <t>Portfolio as on 15-Feb-2022</t>
  </si>
  <si>
    <t>Sr. No.</t>
  </si>
  <si>
    <t>Name Of Instrument</t>
  </si>
  <si>
    <t>Rating/Industry</t>
  </si>
  <si>
    <t>ISIN</t>
  </si>
  <si>
    <t>Quantity</t>
  </si>
  <si>
    <t>Market Value (In Rs. lakh)</t>
  </si>
  <si>
    <t>% To Net Assets</t>
  </si>
  <si>
    <t>YTM</t>
  </si>
  <si>
    <t>Debt instrument - listed / Awaiting listing</t>
  </si>
  <si>
    <t>Debt Instrument-Privately Placed-Unlisted</t>
  </si>
  <si>
    <t>Commercial Paper-Listed</t>
  </si>
  <si>
    <t>Commercial Paper-Unlisted</t>
  </si>
  <si>
    <t>Total</t>
  </si>
  <si>
    <t>Tri Party Repo (TREPs)</t>
  </si>
  <si>
    <t>Cash &amp; Cash Equivalents</t>
  </si>
  <si>
    <t>Net Receivable/Payable</t>
  </si>
  <si>
    <t>Grand Total</t>
  </si>
  <si>
    <t>100.00%</t>
  </si>
  <si>
    <t>Shrem Infra Structure Private Limited</t>
  </si>
  <si>
    <t>IND-AA</t>
  </si>
  <si>
    <t>INE391V07018</t>
  </si>
  <si>
    <t>Kanchanjunga Power Company Pvt Ltd</t>
  </si>
  <si>
    <t>CARE-A-</t>
  </si>
  <si>
    <t>INE117N07014</t>
  </si>
  <si>
    <t>Bhilangana Hydro Power Limited</t>
  </si>
  <si>
    <t>CARE-A</t>
  </si>
  <si>
    <t>INE453I07161</t>
  </si>
  <si>
    <t>AMRI Hospitals Limited</t>
  </si>
  <si>
    <t>CARE-BBB+</t>
  </si>
  <si>
    <t>INE437M07059</t>
  </si>
  <si>
    <t>INE453I07146</t>
  </si>
  <si>
    <t>INE453I07153</t>
  </si>
  <si>
    <t>Pilani Investment &amp; Industries Corp Ltd</t>
  </si>
  <si>
    <t>CARE-A1+ / CRISIL-A1+</t>
  </si>
  <si>
    <t>INE417C14215</t>
  </si>
  <si>
    <t>Axis Securities Limited</t>
  </si>
  <si>
    <t>CARE-A1+ / ICRA-A1+</t>
  </si>
  <si>
    <t>INE110O14542</t>
  </si>
  <si>
    <t>HDFC Securities Limited</t>
  </si>
  <si>
    <t>CRISIL-A1+ / ICRA-A1+</t>
  </si>
  <si>
    <t>INE700G14926</t>
  </si>
  <si>
    <t>L&amp;T Finance Limited</t>
  </si>
  <si>
    <t>INE027E14MB3</t>
  </si>
  <si>
    <t>INE110O14443</t>
  </si>
  <si>
    <t>INE700G14AA7</t>
  </si>
  <si>
    <t>Sharekhan Limited</t>
  </si>
  <si>
    <t>INE211H14187</t>
  </si>
  <si>
    <t>ICICI Securities Limited</t>
  </si>
  <si>
    <t>INE763G14KT4</t>
  </si>
  <si>
    <t>Tata Cleantech Capital Limited</t>
  </si>
  <si>
    <t>INE857Q14824</t>
  </si>
  <si>
    <t>INE117N07022</t>
  </si>
  <si>
    <t>Kaynes Technology India Private Ltd</t>
  </si>
  <si>
    <t>IND-BB</t>
  </si>
  <si>
    <t>INE918Z07019</t>
  </si>
  <si>
    <t>INE453I07138</t>
  </si>
  <si>
    <t>INE391V07026</t>
  </si>
  <si>
    <t>INE437M07083</t>
  </si>
  <si>
    <t>INE437M07075</t>
  </si>
  <si>
    <t>INE117N07030</t>
  </si>
  <si>
    <t>INE117N07048</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</si>
  <si>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</si>
  <si>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</si>
  <si>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</si>
  <si>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</si>
  <si>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</si>
  <si>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</si>
  <si>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</si>
  <si>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</si>
  <si>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</si>
  <si>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</si>
  <si>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</si>
  <si>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</si>
  <si>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</si>
  <si>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</si>
  <si>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IL&amp;FS Infrastructure Debt Fund - Series 1C</t>
  </si>
  <si>
    <t>IL&amp;FS Infrastructure Debt Fund - Series 2A</t>
  </si>
  <si>
    <t>IL&amp;FS Infrastructure Debt Fund - Series 2B</t>
  </si>
  <si>
    <t>IL&amp;FS Infrastructure Debt Fund - Series 2C</t>
  </si>
  <si>
    <t>IL&amp;FS Infrastructure Debt Fund - Series 3A</t>
  </si>
  <si>
    <t>IL&amp;FS Infrastructure Debt Fund - Series 3B</t>
  </si>
  <si>
    <t>Note:</t>
  </si>
  <si>
    <t>IDF accounts for actual return received on investments across its schemes in calculating the NAV, as long as the investments are standard and continue to service their debt obligations</t>
  </si>
  <si>
    <t>The entire value of NCDs of IL&amp;FS Wind Energy Ltd (IWEL) has been provided for as on 30 September 2021 as the NCDs have fallen due.</t>
  </si>
  <si>
    <t>The sale proceeds received by IWEL from sale of its wind SPVs to Orix are currently lying in an escrow account and are pending distribution.</t>
  </si>
  <si>
    <t>In the interest of unit-holders, IDF filed a civil suit in the Hon’ble Supreme Court in December 2020 with respect to distribution of proceeds received by IWEL from sale of its wind SPVs to Orix. The case is yet to be heard by the Hon’ble Supreme Court and is currently sub-judice.</t>
  </si>
  <si>
    <t>Sl. No.</t>
  </si>
  <si>
    <t>Scheme Category/ Scheme Name</t>
  </si>
  <si>
    <t>IL&amp;FS Mutual Fund Infrastructure Debt Fund : Net Assets Under Management (AUM) as on 28 February,2022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</si>
  <si>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</si>
  <si>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</si>
  <si>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</si>
  <si>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</si>
  <si>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</si>
  <si>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</si>
  <si>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</si>
  <si>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</si>
  <si>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</si>
  <si>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</si>
  <si>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</si>
  <si>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</si>
  <si>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</si>
  <si>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</si>
  <si>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</si>
  <si>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</si>
  <si>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</si>
  <si>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</si>
  <si>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</si>
  <si>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</si>
  <si>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</si>
  <si>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</si>
  <si>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</si>
  <si>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</si>
  <si>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</si>
  <si>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</si>
  <si>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</si>
  <si>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</si>
  <si>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</si>
  <si>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</si>
  <si>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</si>
  <si>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</si>
  <si>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</si>
  <si>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</si>
  <si>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</si>
  <si>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</si>
  <si>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</si>
  <si>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</si>
  <si>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</si>
  <si>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</si>
  <si>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</si>
  <si>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</si>
  <si>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</si>
  <si>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</si>
  <si>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</si>
  <si>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</si>
  <si>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</si>
  <si>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</si>
  <si>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</si>
  <si>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</si>
  <si>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</si>
  <si>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</si>
  <si>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</si>
  <si>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</si>
  <si>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</si>
  <si>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</si>
  <si>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</si>
  <si>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</si>
  <si>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</si>
  <si>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</si>
  <si>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28-February-2022</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</si>
  <si>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</si>
  <si>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</si>
  <si>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</si>
  <si>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</si>
  <si>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</si>
  <si>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</si>
  <si>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TOTAL</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</si>
  <si>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</si>
  <si>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</si>
  <si>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</si>
  <si>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</si>
  <si>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</si>
  <si>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</si>
  <si>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</si>
  <si>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</si>
  <si>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</si>
  <si>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</si>
  <si>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</si>
  <si>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</si>
  <si>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</si>
  <si>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</si>
  <si>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</si>
  <si>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</si>
  <si>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</si>
  <si>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</si>
  <si>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</si>
  <si>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</si>
  <si>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</si>
  <si>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</si>
  <si>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</si>
  <si>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</si>
  <si>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</si>
  <si>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</si>
  <si>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</si>
  <si>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</si>
  <si>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</si>
  <si>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</si>
  <si>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</si>
  <si>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</si>
  <si>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</si>
  <si>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</si>
  <si>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</si>
  <si>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</si>
  <si>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</si>
  <si>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</si>
  <si>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</si>
  <si>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</si>
  <si>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</si>
  <si>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</si>
  <si>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</si>
  <si>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</si>
  <si>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</si>
  <si>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</si>
  <si>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</si>
  <si>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</si>
  <si>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</si>
  <si>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</si>
  <si>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F.Y.</t>
  </si>
  <si>
    <t xml:space="preserve">Total no. of resolutions </t>
  </si>
  <si>
    <t>Break-up of Vote decision</t>
  </si>
  <si>
    <t>For</t>
  </si>
  <si>
    <t>Against</t>
  </si>
  <si>
    <t>Abstained</t>
  </si>
  <si>
    <t xml:space="preserve">  </t>
  </si>
  <si>
    <t>Details of Votes cast during the quarter ended February, of the Financial year 2021-2022</t>
  </si>
  <si>
    <t>Details of Votes cast during the Financial year 2021-2022</t>
  </si>
  <si>
    <t>Summary of Votes cast during the F.Y. 2021-2022</t>
  </si>
  <si>
    <t>Redressal of Complaints received during the period :</t>
  </si>
  <si>
    <t>Name of the Mutual Fund</t>
  </si>
  <si>
    <t>IL&amp;FS Mutual Fund (IDF)</t>
  </si>
  <si>
    <t>Total Number of Folios</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</si>
  <si>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</si>
  <si>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</si>
  <si>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</si>
  <si>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</si>
  <si>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</si>
  <si>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</si>
  <si>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</si>
  <si>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</si>
  <si>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</si>
  <si>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</si>
  <si>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</si>
  <si>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</si>
  <si>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</si>
  <si>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</si>
  <si>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</si>
  <si>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</si>
  <si>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</si>
  <si>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</si>
  <si>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</si>
  <si>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</si>
  <si>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</si>
  <si>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</si>
  <si>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</si>
  <si>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</si>
  <si>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</si>
  <si>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</si>
  <si>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</si>
  <si>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</si>
  <si>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</si>
  <si>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</si>
  <si>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</si>
  <si>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</si>
  <si>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</si>
  <si>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</si>
  <si>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</si>
  <si>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</si>
  <si>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</si>
  <si>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</si>
  <si>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</si>
  <si>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</si>
  <si>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</si>
  <si>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</si>
  <si>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</si>
  <si>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</si>
  <si>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</si>
  <si>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</si>
  <si>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</si>
  <si>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</si>
  <si>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</si>
  <si>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</si>
  <si>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Part B: Report on complaints received through SCORES</t>
  </si>
  <si>
    <t>Part C: Trend of monthly disposal of complaints (including complaints received through SCORES)</t>
  </si>
  <si>
    <t>SN</t>
  </si>
  <si>
    <t>Month</t>
  </si>
  <si>
    <t>Carried forward from previous month</t>
  </si>
  <si>
    <t>Received</t>
  </si>
  <si>
    <t>Resolved*</t>
  </si>
  <si>
    <t>Part D: Trend of annual disposal of complaints (including complaints received through SCORES)</t>
  </si>
  <si>
    <t>Year</t>
  </si>
  <si>
    <t>Carried forward from previous year</t>
  </si>
  <si>
    <t>Received during the year</t>
  </si>
  <si>
    <t>Resolved during the year</t>
  </si>
  <si>
    <t>2017-18</t>
  </si>
  <si>
    <t>2018-19</t>
  </si>
  <si>
    <t>2019-20</t>
  </si>
  <si>
    <t>2020-21</t>
  </si>
  <si>
    <t>2021-22</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</si>
  <si>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</si>
  <si>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</si>
  <si>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</si>
  <si>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</si>
  <si>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</si>
  <si>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</si>
  <si>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</si>
  <si>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</si>
  <si>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</si>
  <si>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</si>
  <si>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</si>
  <si>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</si>
  <si>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</si>
  <si>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</si>
  <si>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</si>
  <si>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</si>
  <si>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</si>
  <si>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</si>
  <si>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</si>
  <si>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</si>
  <si>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</si>
  <si>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</si>
  <si>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</si>
  <si>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</si>
  <si>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</si>
  <si>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</si>
  <si>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</si>
  <si>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</si>
  <si>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</si>
  <si>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</si>
  <si>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</si>
  <si>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</si>
  <si>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</si>
  <si>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02-Feb-2022 DEPO 10</t>
  </si>
  <si>
    <t>INCBLO020222</t>
  </si>
  <si>
    <t>TREPS</t>
  </si>
  <si>
    <t>BUY</t>
  </si>
  <si>
    <t>Not Applicable</t>
  </si>
  <si>
    <t>IL&amp;FS IDF</t>
  </si>
  <si>
    <t>IL&amp;FS IDF Series 1C</t>
  </si>
  <si>
    <t>Close ended</t>
  </si>
  <si>
    <t>02-02-2022</t>
  </si>
  <si>
    <t>01-02-2022</t>
  </si>
  <si>
    <t>3.3100                                             N</t>
  </si>
  <si>
    <t>IL&amp;FS IDF Series 2A</t>
  </si>
  <si>
    <t>IL&amp;FS IDF Series 2B</t>
  </si>
  <si>
    <t>IL&amp;FS IDF Series 2C</t>
  </si>
  <si>
    <t>IL&amp;FS IDF Series 3A</t>
  </si>
  <si>
    <t>IL&amp;FS IDF Series 3B</t>
  </si>
  <si>
    <t>3.2400                                             N</t>
  </si>
  <si>
    <t>TREPS 03-Feb-2022 DEPO 10</t>
  </si>
  <si>
    <t>INCBLO030222</t>
  </si>
  <si>
    <t>03-02-2022</t>
  </si>
  <si>
    <t>3.5000                                             N</t>
  </si>
  <si>
    <t>3.2500                                             N</t>
  </si>
  <si>
    <t>3.2800                                             N</t>
  </si>
  <si>
    <t>TREPS 04-Feb-2022 DEPO 10</t>
  </si>
  <si>
    <t>INCBLO040222</t>
  </si>
  <si>
    <t>04-02-2022</t>
  </si>
  <si>
    <t>TREPS 07-Feb-2022 DEPO 10</t>
  </si>
  <si>
    <t>INCBLO070222</t>
  </si>
  <si>
    <t>07-02-2022</t>
  </si>
  <si>
    <t>3.3900                                             N</t>
  </si>
  <si>
    <t>TREPS 09-Feb-2022 DEPO 10</t>
  </si>
  <si>
    <t>INCBLO090222</t>
  </si>
  <si>
    <t>09-02-2022</t>
  </si>
  <si>
    <t>08-02-2022</t>
  </si>
  <si>
    <t>3.4300                                             N</t>
  </si>
  <si>
    <t>TREPS 10-Feb-2022 DEPO 10</t>
  </si>
  <si>
    <t>INCBLO100222</t>
  </si>
  <si>
    <t>10-02-2022</t>
  </si>
  <si>
    <t>3.4500                                             N</t>
  </si>
  <si>
    <t>TREPS 11-Feb-2022 DEPO 10</t>
  </si>
  <si>
    <t>INCBLO110222</t>
  </si>
  <si>
    <t>11-02-2022</t>
  </si>
  <si>
    <t>3.4900                                             N</t>
  </si>
  <si>
    <t>TREPS 14-Feb-2022 DEPO 10</t>
  </si>
  <si>
    <t>INCBLO140222</t>
  </si>
  <si>
    <t>14-02-2022</t>
  </si>
  <si>
    <t>3.1400                                             N</t>
  </si>
  <si>
    <t>3.0500                                             N</t>
  </si>
  <si>
    <t>TREPS 15-Feb-2022 DEPO 10</t>
  </si>
  <si>
    <t>INCBLO150222</t>
  </si>
  <si>
    <t>15-02-2022</t>
  </si>
  <si>
    <t>3.3400                                             N</t>
  </si>
  <si>
    <t>TREPS 16-Feb-2022 DEPO 10</t>
  </si>
  <si>
    <t>INCBLO160222</t>
  </si>
  <si>
    <t>16-02-2022</t>
  </si>
  <si>
    <t>Axis Securites Ltd CP 29Aug22(ILFS)</t>
  </si>
  <si>
    <t>Commercial Paper</t>
  </si>
  <si>
    <t>29-08-2022</t>
  </si>
  <si>
    <t>TREPS 17-Feb-2022 DEPO 10</t>
  </si>
  <si>
    <t>INCBLO170222</t>
  </si>
  <si>
    <t>17-02-2022</t>
  </si>
  <si>
    <t>3.2000                                             N</t>
  </si>
  <si>
    <t>3.2900                                             N</t>
  </si>
  <si>
    <t>TREPS 18-Feb-2022 DEPO 10</t>
  </si>
  <si>
    <t>INCBLO180222</t>
  </si>
  <si>
    <t>18-02-2022</t>
  </si>
  <si>
    <t>TREPS 21-Feb-2022 DEPO 10</t>
  </si>
  <si>
    <t>INCBLO210222</t>
  </si>
  <si>
    <t>21-02-2022</t>
  </si>
  <si>
    <t>3.3000                                             N</t>
  </si>
  <si>
    <t>TREPS 22-Feb-2022 DEPO 10</t>
  </si>
  <si>
    <t>INCBLO220222</t>
  </si>
  <si>
    <t>22-02-2022</t>
  </si>
  <si>
    <t>3.6700                                             N</t>
  </si>
  <si>
    <t>TREPS 23-Feb-2022 DEPO 10</t>
  </si>
  <si>
    <t>INCBLO230222</t>
  </si>
  <si>
    <t>23-02-2022</t>
  </si>
  <si>
    <t>3.3500                                             N</t>
  </si>
  <si>
    <t>TREPS 24-Feb-2022 DEPO 10</t>
  </si>
  <si>
    <t>INCBLO240222</t>
  </si>
  <si>
    <t>24-02-2022</t>
  </si>
  <si>
    <t>TREPS 25-Feb-2022 DEPO 10</t>
  </si>
  <si>
    <t>INCBLO250222</t>
  </si>
  <si>
    <t>25-02-2022</t>
  </si>
  <si>
    <t>3.3200                                             N</t>
  </si>
  <si>
    <t>TREPS 28-Feb-2022 DEPO 10</t>
  </si>
  <si>
    <t>INCBLO280222</t>
  </si>
  <si>
    <t>28-02-2022</t>
  </si>
  <si>
    <t>Shrem Infra Structure Pvt Ltd 31Aug22</t>
  </si>
  <si>
    <t>INE391V07059</t>
  </si>
  <si>
    <t>Debentures</t>
  </si>
  <si>
    <t>ICRA AA</t>
  </si>
  <si>
    <t>Listed</t>
  </si>
  <si>
    <t>31-08-2022</t>
  </si>
  <si>
    <t>NCD</t>
  </si>
  <si>
    <t>Shrem Infra Structure Pvt Ltd 31Aug23</t>
  </si>
  <si>
    <t>INE391V07034</t>
  </si>
  <si>
    <t>31-08-2023</t>
  </si>
  <si>
    <t>Shrem Infra Structure Pvt Ltd 31Aug24</t>
  </si>
  <si>
    <t>INE391V07042</t>
  </si>
  <si>
    <t>31-08-2024</t>
  </si>
  <si>
    <t>TREPS 02-Mar-2022 DEPO 10</t>
  </si>
  <si>
    <t>INCBLO020322</t>
  </si>
  <si>
    <t>02-03-2022</t>
  </si>
  <si>
    <t>3.1300                                             N</t>
  </si>
  <si>
    <t>3.1600                                             N</t>
  </si>
  <si>
    <t>Feb-2022</t>
  </si>
  <si>
    <t>IL&amp;FS Infrastructure Debt Fund - Series 1-B and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</si>
  <si>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</si>
  <si>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</si>
  <si>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</si>
  <si>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</si>
  <si>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The IL&amp;FS Financial Centre, 1st Floor, Plot C-22, G-Block, Bandra Kurla Complex, Bandra East, Mumbai-400051 (www.ilfsinfrafund.com)</t>
  </si>
  <si>
    <t>Portfolio as on   February 28 2022</t>
  </si>
  <si>
    <t>Name of Instrument</t>
  </si>
  <si>
    <t>Market value</t>
  </si>
  <si>
    <t>% to Net Assets</t>
  </si>
  <si>
    <t>(` In lakhs)</t>
  </si>
  <si>
    <t>Non Convertible Debentures-Listed</t>
  </si>
  <si>
    <t>Non Convertible Debentures-Privately placed (Unlisted)</t>
  </si>
  <si>
    <t>Triparty CBLO, Current Assets and Current Liabilities</t>
  </si>
  <si>
    <t>Portfolio as on  February 28 2022</t>
  </si>
  <si>
    <t>Undrawn Amount for Scheme 2A</t>
  </si>
  <si>
    <t>Undrawn Amount for Scheme 2B</t>
  </si>
  <si>
    <t>Undrawn Amount for Scheme 2C</t>
  </si>
  <si>
    <t>Last 1 year</t>
  </si>
  <si>
    <t>Last 3 year</t>
  </si>
  <si>
    <t>Last 5 year</t>
  </si>
  <si>
    <t>Since inception</t>
  </si>
  <si>
    <t>Scheme return</t>
  </si>
  <si>
    <t>Benchmark *</t>
  </si>
  <si>
    <t xml:space="preserve">  *Benchmark – CRISIL Composite Bond Fund Index</t>
  </si>
  <si>
    <t>Past performance may or may not be sustained in future. Returns greater than 1 year period are compounded annualized (CAGR)</t>
  </si>
  <si>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</si>
  <si>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</si>
  <si>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</si>
  <si>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</si>
  <si>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IL&amp;FS IDF Series 1B</t>
  </si>
  <si>
    <t>Portfolio as on 28-Feb-2022</t>
  </si>
  <si>
    <t>ICRA-AA</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</si>
</sst>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0.0000"/>
    <numFmt numFmtId="188" formatCode="0.0000000"/>
    <numFmt numFmtId="189" formatCode="dd\-mm\-yyyy"/>
    <numFmt numFmtId="190" formatCode="0.000000"/>
    <numFmt numFmtId="191" formatCode="_(* #,##0_);_(* \(#,##0\);_(* &quot;-&quot;??_);_(@_)"/>
    <numFmt numFmtId="192" formatCode="_ * #,##0_)_£_ ;_ * \(#,##0\)_£_ ;_ * &quot;-&quot;??_)_£_ ;_ @_ "/>
  </numFmts>
  <fonts count="86">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sz val="10"/>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sz val="10"/>
      <color indexed="8"/>
      <name val="Times New Roman"/>
      <family val="1"/>
    </font>
    <font>
      <b/>
      <sz val="9"/>
      <name val="Calibri"/>
      <family val="2"/>
    </font>
    <font>
      <b/>
      <sz val="10"/>
      <color indexed="8"/>
      <name val="Times New Roman"/>
      <family val="1"/>
    </font>
    <font>
      <sz val="10"/>
      <color indexed="8"/>
      <name val="Verdana"/>
      <family val="2"/>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8"/>
      <color indexed="8"/>
      <name val="Times New Roman"/>
      <family val="1"/>
    </font>
    <font>
      <b/>
      <u val="single"/>
      <sz val="12"/>
      <color indexed="8"/>
      <name val="Times New Roman"/>
      <family val="1"/>
    </font>
    <font>
      <sz val="10"/>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63"/>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222222"/>
      <name val="Calibri"/>
      <family val="2"/>
    </font>
    <font>
      <sz val="11"/>
      <color rgb="FF000000"/>
      <name val="Arial"/>
      <family val="2"/>
    </font>
    <font>
      <sz val="10"/>
      <color theme="1"/>
      <name val="Times New Roman"/>
      <family val="1"/>
    </font>
    <font>
      <b/>
      <sz val="10"/>
      <color rgb="FF000000"/>
      <name val="Times New Roman"/>
      <family val="1"/>
    </font>
    <font>
      <b/>
      <sz val="12"/>
      <color theme="1"/>
      <name val="Arial"/>
      <family val="2"/>
    </font>
    <font>
      <b/>
      <sz val="11"/>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theme="6" tint="0.5999900102615356"/>
        <bgColor indexed="64"/>
      </patternFill>
    </fill>
    <fill>
      <patternFill patternType="solid">
        <fgColor indexed="62"/>
        <bgColor indexed="64"/>
      </patternFill>
    </fill>
    <fill>
      <patternFill patternType="solid">
        <fgColor indexed="8"/>
        <bgColor indexed="64"/>
      </patternFill>
    </fill>
    <fill>
      <patternFill patternType="solid">
        <fgColor indexed="2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8"/>
      </bottom>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right/>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right/>
      <top style="thin"/>
      <bottom style="thin"/>
    </border>
    <border>
      <left style="thin"/>
      <right style="thin"/>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color indexed="8"/>
      </right>
      <top style="thin">
        <color rgb="FF000000"/>
      </top>
      <bottom style="thin">
        <color rgb="FF000000"/>
      </bottom>
    </border>
    <border>
      <left>
        <color indexed="8"/>
      </left>
      <right>
        <color indexed="8"/>
      </right>
      <top style="thin">
        <color rgb="FF000000"/>
      </top>
      <bottom style="thin">
        <color rgb="FF000000"/>
      </bottom>
    </border>
    <border>
      <left>
        <color indexed="8"/>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color indexed="8"/>
      </top>
      <bottom style="thin">
        <color rgb="FF00000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1" applyNumberFormat="0" applyAlignment="0" applyProtection="0"/>
    <xf numFmtId="0" fontId="74" fillId="0" borderId="6" applyNumberFormat="0" applyFill="0" applyAlignment="0" applyProtection="0"/>
    <xf numFmtId="0" fontId="75" fillId="30" borderId="0" applyNumberFormat="0" applyBorder="0" applyAlignment="0" applyProtection="0"/>
    <xf numFmtId="0" fontId="4" fillId="0" borderId="0">
      <alignment/>
      <protection/>
    </xf>
    <xf numFmtId="0" fontId="16"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76"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77">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1" applyFont="1" applyFill="1" applyBorder="1">
      <alignment/>
      <protection/>
    </xf>
    <xf numFmtId="15" fontId="3" fillId="32" borderId="10" xfId="61"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0" applyNumberFormat="1" applyFont="1" applyFill="1" applyBorder="1" applyAlignment="1" applyProtection="1">
      <alignment horizontal="right" wrapText="1"/>
      <protection/>
    </xf>
    <xf numFmtId="49" fontId="11" fillId="34" borderId="11" xfId="60" applyNumberFormat="1" applyFont="1" applyFill="1" applyBorder="1" applyAlignment="1" applyProtection="1">
      <alignment horizontal="left" wrapText="1"/>
      <protection/>
    </xf>
    <xf numFmtId="49" fontId="11" fillId="34" borderId="11" xfId="60" applyNumberFormat="1" applyFont="1" applyFill="1" applyBorder="1" applyAlignment="1" applyProtection="1">
      <alignment horizontal="center" wrapText="1"/>
      <protection/>
    </xf>
    <xf numFmtId="3" fontId="11" fillId="34" borderId="11" xfId="60" applyNumberFormat="1" applyFont="1" applyFill="1" applyBorder="1" applyAlignment="1" applyProtection="1">
      <alignment horizontal="right" wrapText="1"/>
      <protection/>
    </xf>
    <xf numFmtId="4" fontId="11" fillId="34" borderId="11" xfId="60"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0"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0" applyNumberFormat="1" applyFont="1" applyFill="1" applyBorder="1" applyAlignment="1" applyProtection="1">
      <alignment horizontal="right" wrapText="1"/>
      <protection/>
    </xf>
    <xf numFmtId="49" fontId="10" fillId="36" borderId="11" xfId="60" applyNumberFormat="1" applyFont="1" applyFill="1" applyBorder="1" applyAlignment="1" applyProtection="1">
      <alignment horizontal="left" wrapText="1"/>
      <protection/>
    </xf>
    <xf numFmtId="49" fontId="10" fillId="36" borderId="11" xfId="60" applyNumberFormat="1" applyFont="1" applyFill="1" applyBorder="1" applyAlignment="1" applyProtection="1">
      <alignment horizontal="center" wrapText="1"/>
      <protection/>
    </xf>
    <xf numFmtId="4" fontId="10" fillId="36" borderId="11" xfId="60"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0" applyNumberFormat="1" applyFont="1" applyFill="1" applyBorder="1" applyAlignment="1" applyProtection="1">
      <alignment horizontal="center" wrapText="1"/>
      <protection/>
    </xf>
    <xf numFmtId="0" fontId="12" fillId="0" borderId="13" xfId="0" applyFont="1" applyFill="1" applyBorder="1" applyAlignment="1">
      <alignment horizontal="right"/>
    </xf>
    <xf numFmtId="49" fontId="11" fillId="34" borderId="11" xfId="60" applyNumberFormat="1" applyFont="1" applyFill="1" applyBorder="1" applyAlignment="1" applyProtection="1">
      <alignment horizontal="left"/>
      <protection/>
    </xf>
    <xf numFmtId="0" fontId="12" fillId="0" borderId="13" xfId="0" applyNumberFormat="1" applyFont="1" applyFill="1" applyBorder="1" applyAlignment="1">
      <alignment horizontal="left"/>
    </xf>
    <xf numFmtId="4" fontId="12" fillId="0" borderId="13" xfId="0" applyNumberFormat="1" applyFont="1" applyFill="1" applyBorder="1" applyAlignment="1">
      <alignment horizontal="right"/>
    </xf>
    <xf numFmtId="186" fontId="12" fillId="0" borderId="13" xfId="0" applyNumberFormat="1" applyFont="1" applyFill="1" applyBorder="1" applyAlignment="1">
      <alignment horizontal="right"/>
    </xf>
    <xf numFmtId="0" fontId="0" fillId="0" borderId="0" xfId="0" applyAlignment="1">
      <alignment/>
    </xf>
    <xf numFmtId="0" fontId="12" fillId="0" borderId="13" xfId="0" applyFont="1" applyFill="1" applyBorder="1" applyAlignment="1">
      <alignment horizontal="left"/>
    </xf>
    <xf numFmtId="10" fontId="0" fillId="0" borderId="15" xfId="0" applyNumberFormat="1" applyFont="1" applyFill="1" applyBorder="1" applyAlignment="1">
      <alignment/>
    </xf>
    <xf numFmtId="0" fontId="0" fillId="0" borderId="16" xfId="0" applyBorder="1" applyAlignment="1">
      <alignment vertical="top"/>
    </xf>
    <xf numFmtId="0" fontId="80" fillId="0" borderId="0" xfId="0" applyFont="1" applyAlignment="1">
      <alignment vertical="top"/>
    </xf>
    <xf numFmtId="0" fontId="80" fillId="0" borderId="0" xfId="0" applyFont="1" applyAlignment="1">
      <alignment/>
    </xf>
    <xf numFmtId="2" fontId="18" fillId="0" borderId="0" xfId="59" applyNumberFormat="1" applyFont="1">
      <alignment/>
      <protection/>
    </xf>
    <xf numFmtId="0" fontId="18" fillId="0" borderId="0" xfId="59" applyFont="1">
      <alignment/>
      <protection/>
    </xf>
    <xf numFmtId="2" fontId="20" fillId="0" borderId="0" xfId="59" applyNumberFormat="1" applyFont="1">
      <alignment/>
      <protection/>
    </xf>
    <xf numFmtId="0" fontId="20" fillId="0" borderId="0" xfId="59" applyFont="1">
      <alignment/>
      <protection/>
    </xf>
    <xf numFmtId="2" fontId="19" fillId="0" borderId="0" xfId="59" applyNumberFormat="1" applyFont="1">
      <alignment/>
      <protection/>
    </xf>
    <xf numFmtId="0" fontId="19" fillId="0" borderId="0" xfId="59" applyFont="1">
      <alignment/>
      <protection/>
    </xf>
    <xf numFmtId="0" fontId="21" fillId="0" borderId="17" xfId="59" applyFont="1" applyBorder="1" applyAlignment="1">
      <alignment horizontal="center" wrapText="1"/>
      <protection/>
    </xf>
    <xf numFmtId="0" fontId="21" fillId="0" borderId="10" xfId="59" applyFont="1" applyBorder="1" applyAlignment="1">
      <alignment horizontal="center" wrapText="1"/>
      <protection/>
    </xf>
    <xf numFmtId="0" fontId="21" fillId="0" borderId="18" xfId="59" applyFont="1" applyBorder="1" applyAlignment="1">
      <alignment horizontal="center" wrapText="1"/>
      <protection/>
    </xf>
    <xf numFmtId="2" fontId="21" fillId="0" borderId="0" xfId="59" applyNumberFormat="1" applyFont="1">
      <alignment/>
      <protection/>
    </xf>
    <xf numFmtId="2" fontId="21" fillId="0" borderId="0" xfId="59" applyNumberFormat="1" applyFont="1" applyAlignment="1">
      <alignment horizontal="center"/>
      <protection/>
    </xf>
    <xf numFmtId="0" fontId="21" fillId="0" borderId="0" xfId="59" applyFont="1" applyAlignment="1">
      <alignment horizontal="center"/>
      <protection/>
    </xf>
    <xf numFmtId="0" fontId="21" fillId="0" borderId="0" xfId="59" applyFont="1">
      <alignment/>
      <protection/>
    </xf>
    <xf numFmtId="0" fontId="22" fillId="0" borderId="19" xfId="0" applyFont="1" applyBorder="1" applyAlignment="1">
      <alignment/>
    </xf>
    <xf numFmtId="0" fontId="22" fillId="0" borderId="20" xfId="0" applyFont="1" applyBorder="1" applyAlignment="1">
      <alignment wrapText="1"/>
    </xf>
    <xf numFmtId="0" fontId="0" fillId="0" borderId="20" xfId="0" applyBorder="1" applyAlignment="1">
      <alignment wrapText="1"/>
    </xf>
    <xf numFmtId="0" fontId="0" fillId="0" borderId="20" xfId="0" applyBorder="1" applyAlignment="1">
      <alignment horizontal="right" wrapText="1"/>
    </xf>
    <xf numFmtId="0" fontId="0" fillId="0" borderId="17" xfId="0" applyBorder="1" applyAlignment="1">
      <alignment/>
    </xf>
    <xf numFmtId="0" fontId="0" fillId="0" borderId="10" xfId="0" applyBorder="1" applyAlignment="1">
      <alignment/>
    </xf>
    <xf numFmtId="0" fontId="0" fillId="0" borderId="18" xfId="0" applyBorder="1" applyAlignment="1">
      <alignment/>
    </xf>
    <xf numFmtId="0" fontId="0" fillId="0" borderId="19" xfId="0" applyBorder="1" applyAlignment="1">
      <alignment/>
    </xf>
    <xf numFmtId="1" fontId="0" fillId="0" borderId="10" xfId="0" applyNumberFormat="1" applyBorder="1" applyAlignment="1">
      <alignment/>
    </xf>
    <xf numFmtId="2" fontId="0" fillId="0" borderId="19" xfId="0" applyNumberFormat="1" applyBorder="1" applyAlignment="1">
      <alignment/>
    </xf>
    <xf numFmtId="0" fontId="22" fillId="0" borderId="20" xfId="0" applyFont="1" applyBorder="1" applyAlignment="1">
      <alignment horizontal="right" wrapText="1"/>
    </xf>
    <xf numFmtId="0" fontId="23" fillId="0" borderId="20" xfId="0" applyFont="1" applyBorder="1" applyAlignment="1">
      <alignment wrapText="1"/>
    </xf>
    <xf numFmtId="0" fontId="22" fillId="0" borderId="0" xfId="0" applyFont="1" applyAlignment="1">
      <alignment/>
    </xf>
    <xf numFmtId="0" fontId="22" fillId="0" borderId="17" xfId="0" applyFont="1" applyBorder="1" applyAlignment="1">
      <alignment/>
    </xf>
    <xf numFmtId="0" fontId="22" fillId="0" borderId="10" xfId="0" applyFont="1" applyBorder="1" applyAlignment="1">
      <alignment/>
    </xf>
    <xf numFmtId="0" fontId="22" fillId="0" borderId="18" xfId="0" applyFont="1" applyBorder="1" applyAlignment="1">
      <alignment/>
    </xf>
    <xf numFmtId="0" fontId="22" fillId="0" borderId="20" xfId="0" applyFont="1" applyBorder="1" applyAlignment="1">
      <alignment horizontal="center" wrapText="1"/>
    </xf>
    <xf numFmtId="0" fontId="22" fillId="0" borderId="21" xfId="0" applyFont="1" applyBorder="1" applyAlignment="1">
      <alignment horizontal="right"/>
    </xf>
    <xf numFmtId="0" fontId="0" fillId="0" borderId="1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87" fontId="0" fillId="0" borderId="19" xfId="0" applyNumberFormat="1" applyBorder="1" applyAlignment="1">
      <alignment/>
    </xf>
    <xf numFmtId="2" fontId="21" fillId="0" borderId="21" xfId="59" applyNumberFormat="1" applyFont="1" applyBorder="1">
      <alignment/>
      <protection/>
    </xf>
    <xf numFmtId="0" fontId="0" fillId="0" borderId="16" xfId="0" applyBorder="1" applyAlignment="1">
      <alignment/>
    </xf>
    <xf numFmtId="0" fontId="0" fillId="0" borderId="21" xfId="0" applyBorder="1" applyAlignment="1">
      <alignment/>
    </xf>
    <xf numFmtId="0" fontId="22" fillId="0" borderId="22" xfId="0" applyFont="1" applyBorder="1" applyAlignment="1">
      <alignment/>
    </xf>
    <xf numFmtId="0" fontId="22" fillId="0" borderId="0" xfId="0" applyFont="1" applyAlignment="1">
      <alignment horizontal="right" wrapText="1"/>
    </xf>
    <xf numFmtId="2" fontId="21" fillId="0" borderId="10" xfId="59" applyNumberFormat="1" applyFont="1" applyBorder="1" applyAlignment="1">
      <alignment horizontal="center" vertical="top" wrapText="1"/>
      <protection/>
    </xf>
    <xf numFmtId="0" fontId="24" fillId="0" borderId="10" xfId="58" applyFont="1" applyBorder="1" applyAlignment="1">
      <alignment horizontal="center"/>
      <protection/>
    </xf>
    <xf numFmtId="0" fontId="24" fillId="0" borderId="10" xfId="58" applyFont="1" applyBorder="1" applyAlignment="1">
      <alignment horizontal="left"/>
      <protection/>
    </xf>
    <xf numFmtId="0" fontId="24" fillId="0" borderId="10" xfId="58" applyFont="1" applyBorder="1">
      <alignment/>
      <protection/>
    </xf>
    <xf numFmtId="2" fontId="0" fillId="0" borderId="10" xfId="0" applyNumberFormat="1" applyBorder="1" applyAlignment="1">
      <alignment/>
    </xf>
    <xf numFmtId="2" fontId="0" fillId="0" borderId="0" xfId="0" applyNumberFormat="1" applyAlignment="1">
      <alignment/>
    </xf>
    <xf numFmtId="188" fontId="0" fillId="0" borderId="0" xfId="0" applyNumberFormat="1" applyAlignment="1">
      <alignment/>
    </xf>
    <xf numFmtId="0" fontId="25" fillId="0" borderId="0" xfId="0" applyFont="1" applyAlignment="1">
      <alignment horizontal="left" indent="6"/>
    </xf>
    <xf numFmtId="0" fontId="81" fillId="0" borderId="23" xfId="0" applyFont="1" applyBorder="1" applyAlignment="1">
      <alignment horizontal="center" vertical="top" wrapText="1"/>
    </xf>
    <xf numFmtId="0" fontId="81" fillId="0" borderId="24" xfId="0" applyFont="1" applyBorder="1" applyAlignment="1">
      <alignment horizontal="center" vertical="top" wrapText="1"/>
    </xf>
    <xf numFmtId="0" fontId="25" fillId="0" borderId="0" xfId="0" applyFont="1" applyAlignment="1">
      <alignment/>
    </xf>
    <xf numFmtId="0" fontId="27" fillId="0" borderId="25" xfId="0" applyFont="1" applyBorder="1" applyAlignment="1">
      <alignment vertical="top" wrapText="1"/>
    </xf>
    <xf numFmtId="0" fontId="27" fillId="0" borderId="26" xfId="0" applyFont="1" applyBorder="1" applyAlignment="1">
      <alignment horizontal="center" vertical="top" wrapText="1"/>
    </xf>
    <xf numFmtId="0" fontId="28" fillId="0" borderId="0" xfId="0" applyFont="1" applyAlignment="1">
      <alignment/>
    </xf>
    <xf numFmtId="0" fontId="0" fillId="0" borderId="27" xfId="0" applyBorder="1" applyAlignment="1">
      <alignment horizontal="center" vertical="top" wrapText="1"/>
    </xf>
    <xf numFmtId="0" fontId="0" fillId="0" borderId="27" xfId="0" applyBorder="1" applyAlignment="1">
      <alignment horizontal="left" vertical="top" wrapText="1"/>
    </xf>
    <xf numFmtId="17" fontId="0" fillId="0" borderId="27" xfId="0" applyNumberFormat="1" applyBorder="1" applyAlignment="1">
      <alignment horizontal="left" vertical="top" wrapText="1"/>
    </xf>
    <xf numFmtId="0" fontId="0" fillId="0" borderId="28" xfId="0" applyBorder="1" applyAlignment="1">
      <alignment horizontal="center" vertical="top" wrapText="1"/>
    </xf>
    <xf numFmtId="17" fontId="0" fillId="0" borderId="28" xfId="0" applyNumberFormat="1" applyBorder="1" applyAlignment="1">
      <alignment horizontal="left" vertical="top" wrapText="1"/>
    </xf>
    <xf numFmtId="0" fontId="0" fillId="0" borderId="10" xfId="0" applyBorder="1" applyAlignment="1">
      <alignment horizontal="center" vertical="top"/>
    </xf>
    <xf numFmtId="17" fontId="0" fillId="0" borderId="10" xfId="0" applyNumberFormat="1" applyBorder="1" applyAlignment="1">
      <alignment horizontal="left" vertical="top" wrapText="1"/>
    </xf>
    <xf numFmtId="0" fontId="0" fillId="0" borderId="10" xfId="0" applyBorder="1" applyAlignment="1">
      <alignment horizontal="center" vertical="top" wrapText="1"/>
    </xf>
    <xf numFmtId="0" fontId="0" fillId="0" borderId="10" xfId="0" applyFill="1" applyBorder="1" applyAlignment="1">
      <alignment horizontal="center" vertical="top" wrapText="1"/>
    </xf>
    <xf numFmtId="0" fontId="0" fillId="0" borderId="0" xfId="0" applyAlignment="1">
      <alignment horizontal="left" vertical="top"/>
    </xf>
    <xf numFmtId="4" fontId="0" fillId="0" borderId="0" xfId="0" applyNumberFormat="1" applyAlignment="1">
      <alignment/>
    </xf>
    <xf numFmtId="0" fontId="82" fillId="0" borderId="0" xfId="0" applyFont="1" applyAlignment="1">
      <alignment horizontal="left" vertical="top"/>
    </xf>
    <xf numFmtId="0" fontId="30" fillId="37" borderId="10" xfId="60" applyFont="1" applyFill="1" applyBorder="1" applyAlignment="1">
      <alignment horizontal="center" vertical="center" wrapText="1"/>
    </xf>
    <xf numFmtId="0" fontId="83" fillId="37" borderId="10" xfId="60" applyFont="1" applyFill="1" applyBorder="1" applyAlignment="1">
      <alignment horizontal="center" vertical="top" wrapText="1"/>
    </xf>
    <xf numFmtId="0" fontId="83" fillId="37" borderId="10" xfId="60" applyFont="1" applyFill="1" applyBorder="1" applyAlignment="1">
      <alignment horizontal="center" vertical="center" wrapText="1"/>
    </xf>
    <xf numFmtId="4" fontId="30" fillId="37" borderId="10" xfId="60" applyNumberFormat="1" applyFont="1" applyFill="1" applyBorder="1" applyAlignment="1">
      <alignment horizontal="center" vertical="center" wrapText="1"/>
    </xf>
    <xf numFmtId="189" fontId="0" fillId="0" borderId="10" xfId="0" applyNumberFormat="1" applyBorder="1" applyAlignment="1">
      <alignment/>
    </xf>
    <xf numFmtId="190" fontId="0" fillId="0" borderId="10" xfId="0" applyNumberFormat="1" applyBorder="1" applyAlignment="1">
      <alignment/>
    </xf>
    <xf numFmtId="4" fontId="0" fillId="0" borderId="10" xfId="0" applyNumberFormat="1" applyBorder="1" applyAlignment="1">
      <alignment/>
    </xf>
    <xf numFmtId="187" fontId="0" fillId="0" borderId="10" xfId="0" applyNumberFormat="1" applyBorder="1" applyAlignment="1">
      <alignment/>
    </xf>
    <xf numFmtId="22" fontId="0" fillId="0" borderId="0" xfId="0" applyNumberFormat="1" applyAlignment="1">
      <alignment/>
    </xf>
    <xf numFmtId="183" fontId="32" fillId="0" borderId="0" xfId="0" applyNumberFormat="1" applyFont="1" applyAlignment="1">
      <alignment/>
    </xf>
    <xf numFmtId="177" fontId="0" fillId="0" borderId="0" xfId="0" applyNumberFormat="1" applyAlignment="1">
      <alignment/>
    </xf>
    <xf numFmtId="0" fontId="7" fillId="0" borderId="29" xfId="0" applyFont="1" applyBorder="1" applyAlignment="1">
      <alignment horizontal="center"/>
    </xf>
    <xf numFmtId="17" fontId="7" fillId="0" borderId="30" xfId="0" applyNumberFormat="1" applyFont="1" applyBorder="1" applyAlignment="1">
      <alignment horizontal="center"/>
    </xf>
    <xf numFmtId="0" fontId="0" fillId="0" borderId="31" xfId="0" applyBorder="1" applyAlignment="1">
      <alignment/>
    </xf>
    <xf numFmtId="191" fontId="1" fillId="0" borderId="32" xfId="42" applyNumberFormat="1" applyFont="1" applyBorder="1" applyAlignment="1">
      <alignment/>
    </xf>
    <xf numFmtId="0" fontId="33" fillId="0" borderId="0" xfId="0" applyFont="1" applyAlignment="1">
      <alignment/>
    </xf>
    <xf numFmtId="0" fontId="34" fillId="0" borderId="0" xfId="59" applyFont="1" applyAlignment="1">
      <alignment horizontal="center" vertical="top" wrapText="1"/>
      <protection/>
    </xf>
    <xf numFmtId="192" fontId="35" fillId="0" borderId="0" xfId="44" applyNumberFormat="1" applyFont="1" applyFill="1" applyBorder="1" applyAlignment="1">
      <alignment horizontal="center" vertical="top" wrapText="1"/>
    </xf>
    <xf numFmtId="39" fontId="36" fillId="38" borderId="10" xfId="44" applyNumberFormat="1" applyFont="1" applyFill="1" applyBorder="1" applyAlignment="1">
      <alignment horizontal="center" vertical="top" wrapText="1"/>
    </xf>
    <xf numFmtId="0" fontId="37" fillId="0" borderId="10" xfId="59" applyFont="1" applyBorder="1">
      <alignment/>
      <protection/>
    </xf>
    <xf numFmtId="191" fontId="37" fillId="0" borderId="10" xfId="44" applyNumberFormat="1" applyFont="1" applyFill="1" applyBorder="1" applyAlignment="1">
      <alignment/>
    </xf>
    <xf numFmtId="39" fontId="37" fillId="0" borderId="10" xfId="59" applyNumberFormat="1" applyFont="1" applyBorder="1">
      <alignment/>
      <protection/>
    </xf>
    <xf numFmtId="10" fontId="37" fillId="0" borderId="10" xfId="59" applyNumberFormat="1" applyFont="1" applyBorder="1">
      <alignment/>
      <protection/>
    </xf>
    <xf numFmtId="0" fontId="38" fillId="0" borderId="10" xfId="0" applyFont="1" applyBorder="1" applyAlignment="1">
      <alignment/>
    </xf>
    <xf numFmtId="4" fontId="38" fillId="0" borderId="10" xfId="0" applyNumberFormat="1" applyFont="1" applyBorder="1" applyAlignment="1">
      <alignment/>
    </xf>
    <xf numFmtId="10" fontId="38" fillId="0" borderId="10" xfId="0" applyNumberFormat="1" applyFont="1" applyBorder="1" applyAlignment="1">
      <alignment/>
    </xf>
    <xf numFmtId="0" fontId="39" fillId="35" borderId="10" xfId="59" applyFont="1" applyFill="1" applyBorder="1">
      <alignment/>
      <protection/>
    </xf>
    <xf numFmtId="39" fontId="39" fillId="35" borderId="10" xfId="59" applyNumberFormat="1" applyFont="1" applyFill="1" applyBorder="1">
      <alignment/>
      <protection/>
    </xf>
    <xf numFmtId="10" fontId="39" fillId="35" borderId="10" xfId="59" applyNumberFormat="1" applyFont="1" applyFill="1" applyBorder="1">
      <alignment/>
      <protection/>
    </xf>
    <xf numFmtId="171" fontId="37" fillId="0" borderId="10" xfId="44" applyFont="1" applyFill="1" applyBorder="1" applyAlignment="1">
      <alignment/>
    </xf>
    <xf numFmtId="10" fontId="39" fillId="35" borderId="10" xfId="59" applyNumberFormat="1" applyFont="1" applyFill="1" applyBorder="1" applyAlignment="1">
      <alignment horizontal="right"/>
      <protection/>
    </xf>
    <xf numFmtId="4" fontId="40" fillId="0" borderId="10" xfId="60" applyNumberFormat="1" applyFont="1" applyFill="1" applyBorder="1">
      <alignment/>
    </xf>
    <xf numFmtId="191" fontId="40" fillId="0" borderId="10" xfId="42" applyNumberFormat="1" applyFont="1" applyFill="1" applyBorder="1" applyAlignment="1">
      <alignment/>
    </xf>
    <xf numFmtId="0" fontId="31" fillId="0" borderId="10" xfId="0" applyFont="1" applyBorder="1" applyAlignment="1">
      <alignment vertical="top" wrapText="1"/>
    </xf>
    <xf numFmtId="10" fontId="1" fillId="0" borderId="10" xfId="64" applyNumberFormat="1" applyFont="1" applyBorder="1" applyAlignment="1">
      <alignment/>
    </xf>
    <xf numFmtId="0" fontId="0" fillId="0" borderId="0" xfId="0" applyAlignment="1">
      <alignment vertical="top"/>
    </xf>
    <xf numFmtId="0" fontId="42" fillId="0" borderId="0" xfId="0" applyFont="1" applyAlignment="1">
      <alignment vertical="top"/>
    </xf>
    <xf numFmtId="0" fontId="29" fillId="0" borderId="0" xfId="0" applyFont="1" applyAlignment="1">
      <alignment vertical="top"/>
    </xf>
    <xf numFmtId="0" fontId="43" fillId="0" borderId="0" xfId="0" applyFont="1" applyAlignment="1">
      <alignment vertical="top"/>
    </xf>
    <xf numFmtId="17" fontId="0" fillId="0" borderId="0" xfId="0" applyNumberFormat="1" applyAlignment="1">
      <alignment/>
    </xf>
    <xf numFmtId="0" fontId="6" fillId="35" borderId="0" xfId="0" applyFont="1" applyFill="1" applyBorder="1" applyAlignment="1">
      <alignment horizontal="center" wrapText="1"/>
    </xf>
    <xf numFmtId="0" fontId="6" fillId="35" borderId="0" xfId="0" applyFont="1" applyFill="1" applyAlignment="1">
      <alignment horizontal="center" wrapText="1"/>
    </xf>
    <xf numFmtId="0" fontId="0" fillId="0" borderId="12" xfId="0" applyFont="1" applyBorder="1" applyAlignment="1">
      <alignment horizontal="center" vertical="center"/>
    </xf>
    <xf numFmtId="0" fontId="0" fillId="0" borderId="33" xfId="0" applyBorder="1" applyAlignment="1">
      <alignment horizontal="left" vertical="top" wrapText="1"/>
    </xf>
    <xf numFmtId="0" fontId="0" fillId="0" borderId="21" xfId="0" applyBorder="1" applyAlignment="1">
      <alignment horizontal="left" vertical="top" wrapText="1"/>
    </xf>
    <xf numFmtId="0" fontId="80" fillId="0" borderId="0" xfId="0" applyFont="1" applyAlignment="1">
      <alignment horizontal="left" wrapText="1"/>
    </xf>
    <xf numFmtId="0" fontId="34" fillId="0" borderId="0" xfId="59" applyFont="1" applyAlignment="1">
      <alignment horizontal="center" vertical="top" wrapText="1"/>
      <protection/>
    </xf>
    <xf numFmtId="192" fontId="35" fillId="39" borderId="0" xfId="44" applyNumberFormat="1" applyFont="1" applyFill="1" applyBorder="1" applyAlignment="1">
      <alignment horizontal="center" vertical="top" wrapText="1"/>
    </xf>
    <xf numFmtId="0" fontId="36" fillId="40" borderId="34" xfId="59" applyFont="1" applyFill="1" applyBorder="1" applyAlignment="1">
      <alignment horizontal="center" vertical="top" wrapText="1"/>
      <protection/>
    </xf>
    <xf numFmtId="0" fontId="36" fillId="40" borderId="35" xfId="59" applyFont="1" applyFill="1" applyBorder="1" applyAlignment="1">
      <alignment horizontal="center" vertical="top" wrapText="1"/>
      <protection/>
    </xf>
    <xf numFmtId="0" fontId="36" fillId="40" borderId="36" xfId="59" applyFont="1" applyFill="1" applyBorder="1" applyAlignment="1">
      <alignment horizontal="center" vertical="top" wrapText="1"/>
      <protection/>
    </xf>
    <xf numFmtId="0" fontId="36" fillId="38" borderId="37" xfId="59" applyFont="1" applyFill="1" applyBorder="1" applyAlignment="1">
      <alignment horizontal="center" vertical="top" wrapText="1"/>
      <protection/>
    </xf>
    <xf numFmtId="0" fontId="36" fillId="38" borderId="38" xfId="59" applyFont="1" applyFill="1" applyBorder="1" applyAlignment="1">
      <alignment horizontal="center" vertical="top" wrapText="1"/>
      <protection/>
    </xf>
    <xf numFmtId="192" fontId="36" fillId="38" borderId="37" xfId="44" applyNumberFormat="1" applyFont="1" applyFill="1" applyBorder="1" applyAlignment="1">
      <alignment horizontal="center" vertical="top" wrapText="1"/>
    </xf>
    <xf numFmtId="192" fontId="36" fillId="38" borderId="38" xfId="44" applyNumberFormat="1" applyFont="1" applyFill="1" applyBorder="1" applyAlignment="1">
      <alignment horizontal="center" vertical="top" wrapText="1"/>
    </xf>
    <xf numFmtId="10" fontId="36" fillId="38" borderId="37" xfId="65" applyNumberFormat="1" applyFont="1" applyFill="1" applyBorder="1" applyAlignment="1">
      <alignment horizontal="center" vertical="top" wrapText="1"/>
    </xf>
    <xf numFmtId="10" fontId="36" fillId="38" borderId="38" xfId="65" applyNumberFormat="1" applyFont="1" applyFill="1" applyBorder="1" applyAlignment="1">
      <alignment horizontal="center" vertical="top" wrapText="1"/>
    </xf>
    <xf numFmtId="0" fontId="31" fillId="0" borderId="0" xfId="0" applyFont="1" applyAlignment="1">
      <alignment horizontal="left" vertical="top" wrapText="1"/>
    </xf>
    <xf numFmtId="0" fontId="29" fillId="0" borderId="0" xfId="0" applyFont="1" applyAlignment="1">
      <alignment horizontal="left" vertical="top" wrapText="1"/>
    </xf>
    <xf numFmtId="0" fontId="31" fillId="0" borderId="37" xfId="0" applyFont="1" applyBorder="1" applyAlignment="1">
      <alignment horizontal="center" vertical="top" wrapText="1"/>
    </xf>
    <xf numFmtId="0" fontId="31" fillId="0" borderId="38" xfId="0" applyFont="1" applyBorder="1" applyAlignment="1">
      <alignment horizontal="center" vertical="top" wrapText="1"/>
    </xf>
    <xf numFmtId="0" fontId="31" fillId="0" borderId="34" xfId="0" applyFont="1" applyBorder="1" applyAlignment="1">
      <alignment horizontal="center" vertical="top" wrapText="1"/>
    </xf>
    <xf numFmtId="0" fontId="31" fillId="0" borderId="36" xfId="0" applyFont="1" applyBorder="1" applyAlignment="1">
      <alignment horizontal="center" vertical="top" wrapText="1"/>
    </xf>
    <xf numFmtId="0" fontId="41" fillId="0" borderId="0" xfId="0" applyFont="1" applyAlignment="1">
      <alignment horizontal="left" vertical="top"/>
    </xf>
    <xf numFmtId="0" fontId="0" fillId="0" borderId="39" xfId="0" applyBorder="1" applyAlignment="1">
      <alignment horizontal="center"/>
    </xf>
    <xf numFmtId="0" fontId="0" fillId="0" borderId="33" xfId="0" applyBorder="1"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22" fillId="0" borderId="39" xfId="0" applyFont="1" applyBorder="1" applyAlignment="1">
      <alignment horizontal="center"/>
    </xf>
    <xf numFmtId="0" fontId="22" fillId="0" borderId="33" xfId="0" applyFont="1" applyBorder="1" applyAlignment="1">
      <alignment horizontal="center"/>
    </xf>
    <xf numFmtId="0" fontId="22" fillId="0" borderId="20" xfId="0" applyFont="1" applyBorder="1" applyAlignment="1">
      <alignment horizontal="center"/>
    </xf>
    <xf numFmtId="2" fontId="19" fillId="0" borderId="31" xfId="59" applyNumberFormat="1" applyFont="1" applyBorder="1" applyAlignment="1">
      <alignment horizontal="center" vertical="top" wrapText="1"/>
      <protection/>
    </xf>
    <xf numFmtId="2" fontId="19" fillId="0" borderId="40" xfId="59" applyNumberFormat="1" applyFont="1" applyBorder="1" applyAlignment="1">
      <alignment horizontal="center" vertical="top" wrapText="1"/>
      <protection/>
    </xf>
    <xf numFmtId="2" fontId="19" fillId="0" borderId="32" xfId="59" applyNumberFormat="1" applyFont="1" applyBorder="1" applyAlignment="1">
      <alignment horizontal="center" vertical="top" wrapText="1"/>
      <protection/>
    </xf>
    <xf numFmtId="2" fontId="19" fillId="0" borderId="41" xfId="59" applyNumberFormat="1" applyFont="1" applyBorder="1" applyAlignment="1">
      <alignment horizontal="center" vertical="top" wrapText="1"/>
      <protection/>
    </xf>
    <xf numFmtId="2" fontId="19" fillId="0" borderId="42" xfId="59" applyNumberFormat="1" applyFont="1" applyBorder="1" applyAlignment="1">
      <alignment horizontal="center" vertical="top" wrapText="1"/>
      <protection/>
    </xf>
    <xf numFmtId="2" fontId="19" fillId="0" borderId="43" xfId="59" applyNumberFormat="1" applyFont="1" applyBorder="1" applyAlignment="1">
      <alignment horizontal="center" vertical="top" wrapText="1"/>
      <protection/>
    </xf>
    <xf numFmtId="2" fontId="19" fillId="0" borderId="44" xfId="59" applyNumberFormat="1" applyFont="1" applyBorder="1" applyAlignment="1">
      <alignment horizontal="center"/>
      <protection/>
    </xf>
    <xf numFmtId="2" fontId="19" fillId="0" borderId="45" xfId="59" applyNumberFormat="1" applyFont="1" applyBorder="1" applyAlignment="1">
      <alignment horizontal="center"/>
      <protection/>
    </xf>
    <xf numFmtId="2" fontId="19" fillId="0" borderId="46" xfId="59" applyNumberFormat="1" applyFont="1" applyBorder="1" applyAlignment="1">
      <alignment horizontal="center"/>
      <protection/>
    </xf>
    <xf numFmtId="49" fontId="84" fillId="0" borderId="47" xfId="58" applyNumberFormat="1" applyFont="1" applyBorder="1" applyAlignment="1">
      <alignment horizontal="center" vertical="center" wrapText="1"/>
      <protection/>
    </xf>
    <xf numFmtId="49" fontId="84" fillId="0" borderId="19" xfId="58" applyNumberFormat="1" applyFont="1" applyBorder="1" applyAlignment="1">
      <alignment horizontal="center" vertical="center" wrapText="1"/>
      <protection/>
    </xf>
    <xf numFmtId="49" fontId="84" fillId="0" borderId="43" xfId="58" applyNumberFormat="1" applyFont="1" applyBorder="1" applyAlignment="1">
      <alignment horizontal="center" vertical="center" wrapText="1"/>
      <protection/>
    </xf>
    <xf numFmtId="49" fontId="84" fillId="0" borderId="20" xfId="58" applyNumberFormat="1" applyFont="1" applyBorder="1" applyAlignment="1">
      <alignment horizontal="center" vertical="center" wrapText="1"/>
      <protection/>
    </xf>
    <xf numFmtId="2" fontId="17" fillId="0" borderId="44" xfId="59" applyNumberFormat="1" applyFont="1" applyBorder="1" applyAlignment="1">
      <alignment horizontal="center" vertical="top" wrapText="1"/>
      <protection/>
    </xf>
    <xf numFmtId="2" fontId="17" fillId="0" borderId="45" xfId="59" applyNumberFormat="1" applyFont="1" applyBorder="1" applyAlignment="1">
      <alignment horizontal="center" vertical="top" wrapText="1"/>
      <protection/>
    </xf>
    <xf numFmtId="2" fontId="17" fillId="0" borderId="46" xfId="59" applyNumberFormat="1" applyFont="1" applyBorder="1" applyAlignment="1">
      <alignment horizontal="center" vertical="top" wrapText="1"/>
      <protection/>
    </xf>
    <xf numFmtId="2" fontId="19" fillId="0" borderId="44" xfId="59" applyNumberFormat="1" applyFont="1" applyBorder="1" applyAlignment="1">
      <alignment horizontal="center" vertical="top" wrapText="1"/>
      <protection/>
    </xf>
    <xf numFmtId="2" fontId="19" fillId="0" borderId="45" xfId="59" applyNumberFormat="1" applyFont="1" applyBorder="1" applyAlignment="1">
      <alignment horizontal="center" vertical="top" wrapText="1"/>
      <protection/>
    </xf>
    <xf numFmtId="2" fontId="19" fillId="0" borderId="46" xfId="59" applyNumberFormat="1" applyFont="1" applyBorder="1" applyAlignment="1">
      <alignment horizontal="center" vertical="top" wrapText="1"/>
      <protection/>
    </xf>
    <xf numFmtId="3" fontId="19" fillId="0" borderId="48" xfId="59" applyNumberFormat="1" applyFont="1" applyBorder="1" applyAlignment="1">
      <alignment horizontal="center" vertical="center" wrapText="1"/>
      <protection/>
    </xf>
    <xf numFmtId="3" fontId="19" fillId="0" borderId="49" xfId="59" applyNumberFormat="1" applyFont="1" applyBorder="1" applyAlignment="1">
      <alignment horizontal="center" vertical="center" wrapText="1"/>
      <protection/>
    </xf>
    <xf numFmtId="3" fontId="19" fillId="0" borderId="50" xfId="59" applyNumberFormat="1" applyFont="1" applyBorder="1" applyAlignment="1">
      <alignment horizontal="center" vertical="center" wrapText="1"/>
      <protection/>
    </xf>
    <xf numFmtId="0" fontId="22" fillId="0" borderId="16" xfId="0" applyFont="1" applyBorder="1" applyAlignment="1">
      <alignment horizontal="center"/>
    </xf>
    <xf numFmtId="0" fontId="22" fillId="0" borderId="21" xfId="0" applyFont="1" applyBorder="1" applyAlignment="1">
      <alignment horizontal="center"/>
    </xf>
    <xf numFmtId="0" fontId="85" fillId="0" borderId="51" xfId="0" applyFont="1" applyBorder="1" applyAlignment="1">
      <alignment horizontal="center" vertical="top" wrapText="1"/>
    </xf>
    <xf numFmtId="0" fontId="85" fillId="0" borderId="52" xfId="0" applyFont="1" applyBorder="1" applyAlignment="1">
      <alignment horizontal="center" vertical="top" wrapText="1"/>
    </xf>
    <xf numFmtId="0" fontId="85" fillId="0" borderId="53" xfId="0" applyFont="1" applyBorder="1" applyAlignment="1">
      <alignment horizontal="center" vertical="top" wrapText="1"/>
    </xf>
    <xf numFmtId="0" fontId="85" fillId="0" borderId="54" xfId="0" applyFont="1" applyBorder="1" applyAlignment="1">
      <alignment horizontal="center" vertical="top" wrapText="1"/>
    </xf>
    <xf numFmtId="0" fontId="25" fillId="0" borderId="55" xfId="0" applyFont="1" applyBorder="1" applyAlignment="1">
      <alignment horizontal="center" vertical="top" wrapText="1"/>
    </xf>
    <xf numFmtId="0" fontId="25" fillId="0" borderId="56" xfId="0" applyFont="1" applyBorder="1" applyAlignment="1">
      <alignment horizontal="center" vertical="top" wrapText="1"/>
    </xf>
    <xf numFmtId="0" fontId="25" fillId="0" borderId="57" xfId="0" applyFont="1" applyBorder="1" applyAlignment="1">
      <alignment horizontal="center" vertical="top" wrapText="1"/>
    </xf>
    <xf numFmtId="0" fontId="27" fillId="0" borderId="58" xfId="0" applyFont="1" applyBorder="1" applyAlignment="1">
      <alignment vertical="top" wrapText="1"/>
    </xf>
    <xf numFmtId="0" fontId="27" fillId="0" borderId="26" xfId="0" applyFont="1" applyBorder="1" applyAlignment="1">
      <alignment vertical="top" wrapText="1"/>
    </xf>
    <xf numFmtId="0" fontId="27" fillId="0" borderId="55" xfId="0" applyFont="1" applyBorder="1" applyAlignment="1">
      <alignment horizontal="center" vertical="top" wrapText="1"/>
    </xf>
    <xf numFmtId="0" fontId="27" fillId="0" borderId="56" xfId="0" applyFont="1" applyBorder="1" applyAlignment="1">
      <alignment horizontal="center" vertical="top" wrapText="1"/>
    </xf>
    <xf numFmtId="0" fontId="27" fillId="0" borderId="57" xfId="0" applyFont="1" applyBorder="1" applyAlignment="1">
      <alignment horizontal="center" vertical="top" wrapText="1"/>
    </xf>
    <xf numFmtId="0" fontId="0" fillId="0" borderId="59"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28" xfId="0" applyBorder="1" applyAlignment="1">
      <alignment horizontal="center" vertical="top" wrapText="1"/>
    </xf>
    <xf numFmtId="0" fontId="0" fillId="0" borderId="62" xfId="0" applyBorder="1" applyAlignment="1">
      <alignment horizontal="center" vertical="top" wrapText="1"/>
    </xf>
    <xf numFmtId="0" fontId="0" fillId="0" borderId="63" xfId="0" applyBorder="1" applyAlignment="1">
      <alignment horizontal="center" vertical="top" wrapText="1"/>
    </xf>
    <xf numFmtId="0" fontId="0" fillId="0" borderId="59" xfId="0" applyBorder="1" applyAlignment="1">
      <alignment horizontal="center" wrapText="1"/>
    </xf>
    <xf numFmtId="0" fontId="0" fillId="0" borderId="60" xfId="0" applyBorder="1" applyAlignment="1">
      <alignment horizontal="center" wrapText="1"/>
    </xf>
    <xf numFmtId="0" fontId="0" fillId="0" borderId="61" xfId="0" applyBorder="1" applyAlignment="1">
      <alignment horizontal="center"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0" fillId="0" borderId="61" xfId="0" applyBorder="1" applyAlignment="1">
      <alignment horizontal="center" vertical="top" wrapText="1"/>
    </xf>
    <xf numFmtId="0" fontId="0" fillId="0" borderId="59" xfId="0" applyBorder="1" applyAlignment="1">
      <alignment horizontal="left" wrapText="1"/>
    </xf>
    <xf numFmtId="0" fontId="0" fillId="0" borderId="61" xfId="0" applyBorder="1" applyAlignment="1">
      <alignment horizontal="left" wrapText="1"/>
    </xf>
    <xf numFmtId="17" fontId="0" fillId="0" borderId="59" xfId="0" applyNumberFormat="1" applyBorder="1" applyAlignment="1">
      <alignment horizontal="left" wrapText="1"/>
    </xf>
    <xf numFmtId="17" fontId="0" fillId="0" borderId="60" xfId="0" applyNumberFormat="1" applyBorder="1" applyAlignment="1">
      <alignment horizontal="left" wrapText="1"/>
    </xf>
    <xf numFmtId="17" fontId="0" fillId="0" borderId="61" xfId="0" applyNumberFormat="1" applyBorder="1" applyAlignment="1">
      <alignment horizontal="left" wrapText="1"/>
    </xf>
    <xf numFmtId="0" fontId="0" fillId="0" borderId="60" xfId="0" applyBorder="1" applyAlignment="1">
      <alignment horizontal="left" wrapText="1"/>
    </xf>
    <xf numFmtId="0" fontId="78" fillId="0" borderId="59" xfId="0" applyFont="1" applyBorder="1" applyAlignment="1">
      <alignment wrapText="1"/>
    </xf>
    <xf numFmtId="0" fontId="78" fillId="0" borderId="60" xfId="0" applyFont="1" applyBorder="1" applyAlignment="1">
      <alignment wrapText="1"/>
    </xf>
    <xf numFmtId="0" fontId="78" fillId="0" borderId="61" xfId="0" applyFont="1" applyBorder="1" applyAlignment="1">
      <alignment wrapText="1"/>
    </xf>
    <xf numFmtId="0" fontId="8" fillId="0" borderId="0" xfId="0" applyFont="1" applyAlignment="1">
      <alignment/>
    </xf>
    <xf numFmtId="0" fontId="0" fillId="0" borderId="12" xfId="0" applyBorder="1" applyAlignment="1">
      <alignment horizontal="center" vertical="center"/>
    </xf>
    <xf numFmtId="0" fontId="12" fillId="0" borderId="13" xfId="0" applyFont="1" applyBorder="1" applyAlignment="1">
      <alignment horizontal="right" wrapText="1"/>
    </xf>
    <xf numFmtId="0" fontId="12" fillId="0" borderId="13" xfId="0" applyFont="1" applyBorder="1" applyAlignment="1">
      <alignment horizontal="left" wrapText="1"/>
    </xf>
    <xf numFmtId="4" fontId="12" fillId="0" borderId="13" xfId="0" applyNumberFormat="1" applyFont="1" applyBorder="1" applyAlignment="1">
      <alignment horizontal="right" wrapText="1"/>
    </xf>
    <xf numFmtId="39" fontId="12" fillId="0" borderId="13" xfId="0" applyNumberFormat="1" applyFont="1" applyBorder="1" applyAlignment="1">
      <alignment horizontal="right" wrapText="1"/>
    </xf>
    <xf numFmtId="186" fontId="12" fillId="0" borderId="13" xfId="0" applyNumberFormat="1" applyFont="1" applyBorder="1" applyAlignment="1">
      <alignment horizontal="right" wrapText="1"/>
    </xf>
    <xf numFmtId="10" fontId="12" fillId="0" borderId="13" xfId="0" applyNumberFormat="1" applyFont="1" applyBorder="1" applyAlignment="1">
      <alignment horizontal="right" wrapText="1"/>
    </xf>
    <xf numFmtId="0" fontId="12" fillId="0" borderId="13" xfId="0" applyFont="1" applyBorder="1" applyAlignment="1">
      <alignment horizontal="right"/>
    </xf>
    <xf numFmtId="0" fontId="12" fillId="0" borderId="13" xfId="0" applyFont="1" applyBorder="1" applyAlignment="1">
      <alignment horizontal="left"/>
    </xf>
    <xf numFmtId="4" fontId="12" fillId="0" borderId="13" xfId="0" applyNumberFormat="1" applyFont="1" applyBorder="1" applyAlignment="1">
      <alignment horizontal="right"/>
    </xf>
    <xf numFmtId="186" fontId="12" fillId="0" borderId="13" xfId="0" applyNumberFormat="1" applyFont="1" applyBorder="1" applyAlignment="1">
      <alignment horizontal="right"/>
    </xf>
    <xf numFmtId="0" fontId="13" fillId="32" borderId="14" xfId="0" applyFont="1" applyFill="1" applyBorder="1" applyAlignment="1">
      <alignment wrapText="1"/>
    </xf>
    <xf numFmtId="10" fontId="0" fillId="0" borderId="15" xfId="0" applyNumberFormat="1" applyBorder="1" applyAlignment="1">
      <alignment/>
    </xf>
    <xf numFmtId="0" fontId="12" fillId="0" borderId="14" xfId="0" applyFont="1" applyBorder="1" applyAlignment="1">
      <alignment horizontal="right" wrapText="1"/>
    </xf>
    <xf numFmtId="0" fontId="13" fillId="0" borderId="14" xfId="0" applyFont="1" applyBorder="1" applyAlignment="1">
      <alignment/>
    </xf>
    <xf numFmtId="2" fontId="12" fillId="0" borderId="14" xfId="0" applyNumberFormat="1" applyFont="1" applyBorder="1" applyAlignment="1">
      <alignment horizontal="right"/>
    </xf>
    <xf numFmtId="184" fontId="12" fillId="0" borderId="14" xfId="0" applyNumberFormat="1" applyFont="1" applyBorder="1" applyAlignment="1">
      <alignment horizontal="right" wrapText="1"/>
    </xf>
    <xf numFmtId="4" fontId="12" fillId="0" borderId="14" xfId="0" applyNumberFormat="1" applyFont="1" applyBorder="1" applyAlignment="1">
      <alignment/>
    </xf>
    <xf numFmtId="185" fontId="12" fillId="0" borderId="14" xfId="0" applyNumberFormat="1" applyFont="1" applyBorder="1" applyAlignment="1">
      <alignment horizontal="right"/>
    </xf>
    <xf numFmtId="0" fontId="13" fillId="32" borderId="14"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XDO_METADATA" xfId="61"/>
    <cellStyle name="Note" xfId="62"/>
    <cellStyle name="Output" xfId="63"/>
    <cellStyle name="Percent" xfId="64"/>
    <cellStyle name="Percent 2 2" xfId="65"/>
    <cellStyle name="Title" xfId="66"/>
    <cellStyle name="Total" xfId="67"/>
    <cellStyle name="Warning Text" xfId="68"/>
  </cellStyles>
  <dxfs count="2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95250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1148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85725</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5720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167" t="s">
        <v>0</v>
      </c>
      <c r="B2" s="167"/>
      <c r="C2" s="167"/>
      <c r="D2" s="167"/>
      <c r="E2" s="167"/>
      <c r="F2" s="167"/>
      <c r="G2" s="167"/>
      <c r="H2" s="167"/>
    </row>
    <row r="3" spans="1:7" ht="14.25">
      <c r="A3" s="12"/>
      <c r="B3" s="13" t="s">
        <v>1</v>
      </c>
      <c r="G3" s="1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c r="B7" s="24"/>
      <c r="C7" s="21"/>
      <c r="D7" s="21"/>
      <c r="E7" s="22"/>
      <c r="F7" s="22"/>
      <c r="G7" s="25"/>
      <c r="H7" s="22"/>
    </row>
    <row r="8" spans="1:8" ht="14.25">
      <c r="A8" s="19"/>
      <c r="B8" s="20" t="s">
        <v>11</v>
      </c>
      <c r="C8" s="24"/>
      <c r="D8" s="24"/>
      <c r="E8" s="24"/>
      <c r="F8" s="24"/>
      <c r="G8" s="24"/>
      <c r="H8" s="19"/>
    </row>
    <row r="9" spans="1:8" ht="14.25">
      <c r="A9" s="19"/>
      <c r="B9" s="24"/>
      <c r="C9" s="21"/>
      <c r="D9" s="21"/>
      <c r="E9" s="22"/>
      <c r="F9" s="22"/>
      <c r="G9" s="32"/>
      <c r="H9" s="22"/>
    </row>
    <row r="10" spans="1:8" ht="14.25">
      <c r="A10" s="19"/>
      <c r="B10" s="20" t="s">
        <v>12</v>
      </c>
      <c r="C10" s="21"/>
      <c r="D10" s="21"/>
      <c r="E10" s="22"/>
      <c r="F10" s="22"/>
      <c r="G10" s="32"/>
      <c r="H10" s="22"/>
    </row>
    <row r="11" spans="1:8" ht="14.25">
      <c r="A11" s="19"/>
      <c r="B11" s="24"/>
      <c r="C11" s="21"/>
      <c r="D11" s="21"/>
      <c r="E11" s="22"/>
      <c r="F11" s="22"/>
      <c r="G11" s="32"/>
      <c r="H11" s="22"/>
    </row>
    <row r="12" spans="1:8" ht="14.25">
      <c r="A12" s="19"/>
      <c r="B12" s="20" t="s">
        <v>13</v>
      </c>
      <c r="C12" s="21"/>
      <c r="D12" s="21"/>
      <c r="E12" s="22"/>
      <c r="F12" s="22"/>
      <c r="G12" s="32"/>
      <c r="H12" s="22"/>
    </row>
    <row r="13" spans="1:8" ht="14.25">
      <c r="A13" s="35"/>
      <c r="B13" s="36" t="s">
        <v>14</v>
      </c>
      <c r="C13" s="37"/>
      <c r="D13" s="37"/>
      <c r="E13" s="38">
        <v>0</v>
      </c>
      <c r="F13" s="38">
        <v>0</v>
      </c>
      <c r="G13" s="39">
        <v>0</v>
      </c>
      <c r="H13" s="38"/>
    </row>
    <row r="14" spans="1:8" ht="14.25">
      <c r="A14" s="14"/>
      <c r="B14" s="20" t="s">
        <v>15</v>
      </c>
      <c r="C14" s="15"/>
      <c r="D14" s="15"/>
      <c r="E14" s="16"/>
      <c r="F14" s="17"/>
      <c r="G14" s="18"/>
      <c r="H14" s="17"/>
    </row>
    <row r="15" spans="1:8" ht="14.25">
      <c r="A15" s="35"/>
      <c r="B15" s="36" t="s">
        <v>14</v>
      </c>
      <c r="C15" s="37"/>
      <c r="D15" s="37"/>
      <c r="E15" s="44"/>
      <c r="F15" s="38">
        <v>0</v>
      </c>
      <c r="G15" s="39">
        <v>0</v>
      </c>
      <c r="H15" s="38"/>
    </row>
    <row r="16" spans="1:8" ht="14.25">
      <c r="A16" s="26"/>
      <c r="B16" s="29" t="s">
        <v>16</v>
      </c>
      <c r="C16" s="27"/>
      <c r="D16" s="27"/>
      <c r="E16" s="28"/>
      <c r="F16" s="30"/>
      <c r="G16" s="31"/>
      <c r="H16" s="30"/>
    </row>
    <row r="17" spans="1:8" ht="14.25">
      <c r="A17" s="26"/>
      <c r="B17" s="29" t="s">
        <v>17</v>
      </c>
      <c r="C17" s="27"/>
      <c r="D17" s="27"/>
      <c r="E17" s="28"/>
      <c r="F17" s="22">
        <v>0</v>
      </c>
      <c r="G17" s="32">
        <v>100</v>
      </c>
      <c r="H17" s="22"/>
    </row>
    <row r="18" spans="1:8" ht="14.25">
      <c r="A18" s="35"/>
      <c r="B18" s="45" t="s">
        <v>14</v>
      </c>
      <c r="C18" s="37"/>
      <c r="D18" s="37"/>
      <c r="E18" s="44"/>
      <c r="F18" s="38">
        <v>0</v>
      </c>
      <c r="G18" s="39">
        <v>100</v>
      </c>
      <c r="H18" s="38"/>
    </row>
    <row r="19" spans="1:8" ht="14.25">
      <c r="A19" s="46"/>
      <c r="B19" s="48" t="s">
        <v>18</v>
      </c>
      <c r="C19" s="47"/>
      <c r="D19" s="47"/>
      <c r="E19" s="47"/>
      <c r="F19" s="33">
        <v>0</v>
      </c>
      <c r="G19" s="34" t="s">
        <v>19</v>
      </c>
      <c r="H19" s="33"/>
    </row>
  </sheetData>
  <sheetProtection/>
  <mergeCells count="1">
    <mergeCell ref="A2:H2"/>
  </mergeCells>
  <conditionalFormatting sqref="C13:D13 C15:E18 F16 H16">
    <cfRule type="cellIs" priority="1" dxfId="26" operator="lessThan" stopIfTrue="1">
      <formula>0</formula>
    </cfRule>
  </conditionalFormatting>
  <conditionalFormatting sqref="G16">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
    </sheetView>
  </sheetViews>
  <sheetFormatPr defaultColWidth="9.140625" defaultRowHeight="15"/>
  <cols>
    <col min="1" max="1" width="7.28125" style="0" customWidth="1"/>
    <col min="2" max="2" width="42.00390625" style="0" customWidth="1"/>
    <col min="3" max="3" width="25.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256"/>
    </row>
    <row r="2" spans="1:8" ht="14.25" customHeight="1">
      <c r="A2" s="168" t="s">
        <v>79</v>
      </c>
      <c r="B2" s="168"/>
      <c r="C2" s="168"/>
      <c r="D2" s="168"/>
      <c r="E2" s="168"/>
      <c r="F2" s="168"/>
      <c r="G2" s="168"/>
      <c r="H2" s="168"/>
    </row>
    <row r="3" spans="1:8" ht="14.25">
      <c r="A3" s="257" t="s">
        <v>461</v>
      </c>
      <c r="B3" s="257"/>
      <c r="C3" s="257"/>
      <c r="D3" s="257"/>
      <c r="E3" s="257"/>
      <c r="F3" s="257"/>
      <c r="G3" s="257"/>
      <c r="H3" s="257"/>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258"/>
      <c r="B6" s="20" t="s">
        <v>10</v>
      </c>
      <c r="C6" s="259"/>
      <c r="D6" s="259"/>
      <c r="E6" s="260"/>
      <c r="F6" s="260"/>
      <c r="G6" s="261"/>
      <c r="H6" s="260"/>
    </row>
    <row r="7" spans="1:8" ht="14.25">
      <c r="A7" s="258">
        <v>1</v>
      </c>
      <c r="B7" s="259" t="s">
        <v>20</v>
      </c>
      <c r="C7" s="259" t="s">
        <v>21</v>
      </c>
      <c r="D7" s="259" t="s">
        <v>58</v>
      </c>
      <c r="E7" s="260">
        <v>240</v>
      </c>
      <c r="F7" s="260">
        <v>2455.5997146</v>
      </c>
      <c r="G7" s="262">
        <v>10.18</v>
      </c>
      <c r="H7" s="262">
        <v>14.25</v>
      </c>
    </row>
    <row r="8" spans="1:8" ht="14.25">
      <c r="A8" s="258"/>
      <c r="B8" s="259"/>
      <c r="C8" s="259"/>
      <c r="D8" s="259"/>
      <c r="E8" s="260"/>
      <c r="F8" s="260"/>
      <c r="G8" s="263"/>
      <c r="H8" s="260"/>
    </row>
    <row r="9" spans="1:8" ht="14.25">
      <c r="A9" s="258"/>
      <c r="B9" s="20" t="s">
        <v>11</v>
      </c>
      <c r="C9" s="259"/>
      <c r="D9" s="259"/>
      <c r="E9" s="259"/>
      <c r="F9" s="259"/>
      <c r="G9" s="259"/>
      <c r="H9" s="258"/>
    </row>
    <row r="10" spans="1:8" ht="14.25">
      <c r="A10" s="258">
        <v>2</v>
      </c>
      <c r="B10" s="259" t="s">
        <v>29</v>
      </c>
      <c r="C10" s="259" t="s">
        <v>30</v>
      </c>
      <c r="D10" s="259" t="s">
        <v>59</v>
      </c>
      <c r="E10" s="260">
        <v>260</v>
      </c>
      <c r="F10" s="260">
        <v>2600</v>
      </c>
      <c r="G10" s="262">
        <v>10.77</v>
      </c>
      <c r="H10" s="262">
        <v>10.8</v>
      </c>
    </row>
    <row r="11" spans="1:8" ht="14.25">
      <c r="A11" s="258">
        <f aca="true" t="shared" si="0" ref="A11:A16">A10+1</f>
        <v>3</v>
      </c>
      <c r="B11" s="259" t="s">
        <v>26</v>
      </c>
      <c r="C11" s="259" t="s">
        <v>27</v>
      </c>
      <c r="D11" s="259" t="s">
        <v>28</v>
      </c>
      <c r="E11" s="260">
        <v>120</v>
      </c>
      <c r="F11" s="260">
        <v>1200</v>
      </c>
      <c r="G11" s="262">
        <v>4.97</v>
      </c>
      <c r="H11" s="262">
        <v>8.25</v>
      </c>
    </row>
    <row r="12" spans="1:8" ht="14.25">
      <c r="A12" s="258">
        <f t="shared" si="0"/>
        <v>4</v>
      </c>
      <c r="B12" s="259" t="s">
        <v>29</v>
      </c>
      <c r="C12" s="259" t="s">
        <v>30</v>
      </c>
      <c r="D12" s="259" t="s">
        <v>60</v>
      </c>
      <c r="E12" s="260">
        <v>84</v>
      </c>
      <c r="F12" s="260">
        <v>629.1791614</v>
      </c>
      <c r="G12" s="262">
        <v>2.61</v>
      </c>
      <c r="H12" s="262">
        <v>10.8</v>
      </c>
    </row>
    <row r="13" spans="1:8" ht="14.25">
      <c r="A13" s="258">
        <f t="shared" si="0"/>
        <v>5</v>
      </c>
      <c r="B13" s="259" t="s">
        <v>26</v>
      </c>
      <c r="C13" s="259" t="s">
        <v>27</v>
      </c>
      <c r="D13" s="259" t="s">
        <v>33</v>
      </c>
      <c r="E13" s="260">
        <v>56</v>
      </c>
      <c r="F13" s="260">
        <v>560</v>
      </c>
      <c r="G13" s="262">
        <v>2.32</v>
      </c>
      <c r="H13" s="262">
        <v>8.25</v>
      </c>
    </row>
    <row r="14" spans="1:8" ht="14.25">
      <c r="A14" s="258">
        <f t="shared" si="0"/>
        <v>6</v>
      </c>
      <c r="B14" s="259" t="s">
        <v>54</v>
      </c>
      <c r="C14" s="259" t="s">
        <v>55</v>
      </c>
      <c r="D14" s="259" t="s">
        <v>56</v>
      </c>
      <c r="E14" s="260">
        <v>1300</v>
      </c>
      <c r="F14" s="260">
        <v>320.7643151</v>
      </c>
      <c r="G14" s="262">
        <v>1.33</v>
      </c>
      <c r="H14" s="262">
        <v>16</v>
      </c>
    </row>
    <row r="15" spans="1:8" ht="14.25">
      <c r="A15" s="258">
        <f t="shared" si="0"/>
        <v>7</v>
      </c>
      <c r="B15" s="259" t="s">
        <v>23</v>
      </c>
      <c r="C15" s="259" t="s">
        <v>24</v>
      </c>
      <c r="D15" s="259" t="s">
        <v>61</v>
      </c>
      <c r="E15" s="260">
        <v>20</v>
      </c>
      <c r="F15" s="260">
        <v>200</v>
      </c>
      <c r="G15" s="262">
        <v>0.83</v>
      </c>
      <c r="H15" s="262">
        <v>8.25</v>
      </c>
    </row>
    <row r="16" spans="1:8" ht="14.25">
      <c r="A16" s="258">
        <f t="shared" si="0"/>
        <v>8</v>
      </c>
      <c r="B16" s="259" t="s">
        <v>26</v>
      </c>
      <c r="C16" s="259" t="s">
        <v>27</v>
      </c>
      <c r="D16" s="259" t="s">
        <v>32</v>
      </c>
      <c r="E16" s="260">
        <v>16</v>
      </c>
      <c r="F16" s="260">
        <v>160</v>
      </c>
      <c r="G16" s="262">
        <v>0.66</v>
      </c>
      <c r="H16" s="262">
        <v>8.25</v>
      </c>
    </row>
    <row r="17" spans="1:8" ht="14.25">
      <c r="A17" s="258">
        <v>9</v>
      </c>
      <c r="B17" s="259" t="s">
        <v>20</v>
      </c>
      <c r="C17" s="259" t="s">
        <v>462</v>
      </c>
      <c r="D17" s="259" t="s">
        <v>422</v>
      </c>
      <c r="E17" s="260">
        <v>240</v>
      </c>
      <c r="F17" s="260">
        <v>2402.2066849</v>
      </c>
      <c r="G17" s="262">
        <v>9.95</v>
      </c>
      <c r="H17" s="262">
        <v>8.39</v>
      </c>
    </row>
    <row r="18" spans="1:8" ht="14.25">
      <c r="A18" s="258">
        <v>10</v>
      </c>
      <c r="B18" s="259" t="s">
        <v>20</v>
      </c>
      <c r="C18" s="259" t="s">
        <v>462</v>
      </c>
      <c r="D18" s="259" t="s">
        <v>419</v>
      </c>
      <c r="E18" s="260">
        <v>10</v>
      </c>
      <c r="F18" s="260">
        <v>100.0919452</v>
      </c>
      <c r="G18" s="262">
        <v>0.41</v>
      </c>
      <c r="H18" s="262">
        <v>8.39</v>
      </c>
    </row>
    <row r="19" spans="1:8" ht="14.25">
      <c r="A19" s="258"/>
      <c r="B19" s="259"/>
      <c r="C19" s="259"/>
      <c r="D19" s="259"/>
      <c r="E19" s="260"/>
      <c r="F19" s="260"/>
      <c r="G19" s="262"/>
      <c r="H19" s="260"/>
    </row>
    <row r="20" spans="1:8" ht="14.25">
      <c r="A20" s="264"/>
      <c r="B20" s="51" t="s">
        <v>12</v>
      </c>
      <c r="C20" s="265"/>
      <c r="D20" s="265"/>
      <c r="E20" s="266"/>
      <c r="F20" s="266"/>
      <c r="G20" s="267"/>
      <c r="H20" s="266"/>
    </row>
    <row r="21" spans="1:8" ht="14.25">
      <c r="A21" s="264">
        <v>11</v>
      </c>
      <c r="B21" s="265" t="s">
        <v>40</v>
      </c>
      <c r="C21" s="265" t="s">
        <v>41</v>
      </c>
      <c r="D21" s="265" t="s">
        <v>42</v>
      </c>
      <c r="E21" s="266">
        <v>558</v>
      </c>
      <c r="F21" s="266">
        <v>2771.8192055</v>
      </c>
      <c r="G21" s="267">
        <v>11.49</v>
      </c>
      <c r="H21" s="267">
        <v>4.35</v>
      </c>
    </row>
    <row r="22" spans="1:8" ht="14.25">
      <c r="A22" s="264">
        <f>A21+1</f>
        <v>12</v>
      </c>
      <c r="B22" s="265" t="s">
        <v>37</v>
      </c>
      <c r="C22" s="265" t="s">
        <v>38</v>
      </c>
      <c r="D22" s="265" t="s">
        <v>39</v>
      </c>
      <c r="E22" s="266">
        <v>344</v>
      </c>
      <c r="F22" s="266">
        <v>1677.6883594</v>
      </c>
      <c r="G22" s="267">
        <v>6.95</v>
      </c>
      <c r="H22" s="267">
        <v>5.1</v>
      </c>
    </row>
    <row r="23" spans="1:8" ht="14.25">
      <c r="A23" s="264">
        <f aca="true" t="shared" si="1" ref="A23:A28">A22+1</f>
        <v>13</v>
      </c>
      <c r="B23" s="265" t="s">
        <v>47</v>
      </c>
      <c r="C23" s="265" t="s">
        <v>38</v>
      </c>
      <c r="D23" s="265" t="s">
        <v>48</v>
      </c>
      <c r="E23" s="266">
        <v>321</v>
      </c>
      <c r="F23" s="266">
        <v>1604.6339536</v>
      </c>
      <c r="G23" s="267">
        <v>6.65</v>
      </c>
      <c r="H23" s="267">
        <v>4.25</v>
      </c>
    </row>
    <row r="24" spans="1:8" ht="14.25">
      <c r="A24" s="264">
        <f t="shared" si="1"/>
        <v>14</v>
      </c>
      <c r="B24" s="265" t="s">
        <v>49</v>
      </c>
      <c r="C24" s="265" t="s">
        <v>41</v>
      </c>
      <c r="D24" s="265" t="s">
        <v>50</v>
      </c>
      <c r="E24" s="266">
        <v>322</v>
      </c>
      <c r="F24" s="266">
        <v>1602.3240591</v>
      </c>
      <c r="G24" s="267">
        <v>6.64</v>
      </c>
      <c r="H24" s="267">
        <v>4.25</v>
      </c>
    </row>
    <row r="25" spans="1:8" ht="14.25">
      <c r="A25" s="264">
        <f t="shared" si="1"/>
        <v>15</v>
      </c>
      <c r="B25" s="265" t="s">
        <v>43</v>
      </c>
      <c r="C25" s="265" t="s">
        <v>38</v>
      </c>
      <c r="D25" s="265" t="s">
        <v>44</v>
      </c>
      <c r="E25" s="266">
        <v>138</v>
      </c>
      <c r="F25" s="266">
        <v>678.939029</v>
      </c>
      <c r="G25" s="267">
        <v>2.81</v>
      </c>
      <c r="H25" s="267">
        <v>4.7</v>
      </c>
    </row>
    <row r="26" spans="1:8" ht="14.25">
      <c r="A26" s="264">
        <f t="shared" si="1"/>
        <v>16</v>
      </c>
      <c r="B26" s="265" t="s">
        <v>37</v>
      </c>
      <c r="C26" s="265" t="s">
        <v>38</v>
      </c>
      <c r="D26" s="265" t="s">
        <v>45</v>
      </c>
      <c r="E26" s="266">
        <v>125</v>
      </c>
      <c r="F26" s="266">
        <v>614.8839286</v>
      </c>
      <c r="G26" s="267">
        <v>2.55</v>
      </c>
      <c r="H26" s="267">
        <v>4.75</v>
      </c>
    </row>
    <row r="27" spans="1:8" ht="14.25">
      <c r="A27" s="264">
        <f t="shared" si="1"/>
        <v>17</v>
      </c>
      <c r="B27" s="265" t="s">
        <v>40</v>
      </c>
      <c r="C27" s="265" t="s">
        <v>41</v>
      </c>
      <c r="D27" s="265" t="s">
        <v>46</v>
      </c>
      <c r="E27" s="266">
        <v>86</v>
      </c>
      <c r="F27" s="266">
        <v>427.3553147</v>
      </c>
      <c r="G27" s="267">
        <v>1.77</v>
      </c>
      <c r="H27" s="267">
        <v>4.5</v>
      </c>
    </row>
    <row r="28" spans="1:8" ht="14.25">
      <c r="A28" s="264">
        <f t="shared" si="1"/>
        <v>18</v>
      </c>
      <c r="B28" s="265" t="s">
        <v>34</v>
      </c>
      <c r="C28" s="265" t="s">
        <v>35</v>
      </c>
      <c r="D28" s="265" t="s">
        <v>36</v>
      </c>
      <c r="E28" s="266">
        <v>60</v>
      </c>
      <c r="F28" s="266">
        <v>297.8374972</v>
      </c>
      <c r="G28" s="267">
        <v>1.23</v>
      </c>
      <c r="H28" s="267">
        <v>4.9</v>
      </c>
    </row>
    <row r="29" spans="1:8" ht="14.25">
      <c r="A29" s="258"/>
      <c r="B29" s="259"/>
      <c r="C29" s="259"/>
      <c r="D29" s="259"/>
      <c r="E29" s="260"/>
      <c r="F29" s="260"/>
      <c r="G29" s="262"/>
      <c r="H29" s="260"/>
    </row>
    <row r="30" spans="1:8" ht="14.25">
      <c r="A30" s="35"/>
      <c r="B30" s="268" t="s">
        <v>14</v>
      </c>
      <c r="C30" s="37"/>
      <c r="D30" s="37"/>
      <c r="E30" s="38"/>
      <c r="F30" s="38">
        <v>20303.3231683</v>
      </c>
      <c r="G30" s="39">
        <v>84.12</v>
      </c>
      <c r="H30" s="38"/>
    </row>
    <row r="31" spans="1:8" ht="14.25">
      <c r="A31" s="14"/>
      <c r="B31" s="20" t="s">
        <v>15</v>
      </c>
      <c r="C31" s="15"/>
      <c r="D31" s="15"/>
      <c r="E31" s="16"/>
      <c r="F31" s="17"/>
      <c r="G31" s="18"/>
      <c r="H31" s="17"/>
    </row>
    <row r="32" spans="1:8" ht="14.25">
      <c r="A32" s="258"/>
      <c r="B32" s="259" t="s">
        <v>15</v>
      </c>
      <c r="C32" s="259"/>
      <c r="D32" s="259"/>
      <c r="E32" s="260"/>
      <c r="F32" s="260">
        <v>3734.7932516</v>
      </c>
      <c r="G32" s="262">
        <v>15.48</v>
      </c>
      <c r="H32" s="269">
        <v>0.031479640718362546</v>
      </c>
    </row>
    <row r="33" spans="1:8" ht="14.25">
      <c r="A33" s="35"/>
      <c r="B33" s="268" t="s">
        <v>14</v>
      </c>
      <c r="C33" s="37"/>
      <c r="D33" s="37"/>
      <c r="E33" s="44"/>
      <c r="F33" s="38">
        <v>3734.793</v>
      </c>
      <c r="G33" s="39">
        <v>15.48</v>
      </c>
      <c r="H33" s="38"/>
    </row>
    <row r="34" spans="1:8" ht="14.25">
      <c r="A34" s="270"/>
      <c r="B34" s="271" t="s">
        <v>16</v>
      </c>
      <c r="C34" s="272"/>
      <c r="D34" s="272"/>
      <c r="E34" s="273"/>
      <c r="F34" s="274"/>
      <c r="G34" s="275"/>
      <c r="H34" s="274"/>
    </row>
    <row r="35" spans="1:8" ht="14.25">
      <c r="A35" s="270"/>
      <c r="B35" s="271" t="s">
        <v>17</v>
      </c>
      <c r="C35" s="272"/>
      <c r="D35" s="272"/>
      <c r="E35" s="273"/>
      <c r="F35" s="260">
        <v>92.7376941999985</v>
      </c>
      <c r="G35" s="262">
        <v>0.399999999999995</v>
      </c>
      <c r="H35" s="260"/>
    </row>
    <row r="36" spans="1:8" ht="14.25">
      <c r="A36" s="35"/>
      <c r="B36" s="276" t="s">
        <v>14</v>
      </c>
      <c r="C36" s="37"/>
      <c r="D36" s="37"/>
      <c r="E36" s="44"/>
      <c r="F36" s="38">
        <v>92.7376941999985</v>
      </c>
      <c r="G36" s="39">
        <v>0.399999999999995</v>
      </c>
      <c r="H36" s="38"/>
    </row>
    <row r="37" spans="1:8" ht="14.25">
      <c r="A37" s="46"/>
      <c r="B37" s="48" t="s">
        <v>18</v>
      </c>
      <c r="C37" s="47"/>
      <c r="D37" s="47"/>
      <c r="E37" s="47"/>
      <c r="F37" s="33">
        <v>24130.854</v>
      </c>
      <c r="G37" s="34" t="s">
        <v>19</v>
      </c>
      <c r="H37" s="33"/>
    </row>
    <row r="39" spans="1:7" ht="28.5" customHeight="1">
      <c r="A39" s="58" t="s">
        <v>83</v>
      </c>
      <c r="B39" s="170" t="s">
        <v>84</v>
      </c>
      <c r="C39" s="170"/>
      <c r="D39" s="170"/>
      <c r="E39" s="170"/>
      <c r="F39" s="170"/>
      <c r="G39" s="171"/>
    </row>
    <row r="41" spans="1:5" ht="14.25">
      <c r="A41" t="s">
        <v>83</v>
      </c>
      <c r="B41" s="59" t="s">
        <v>85</v>
      </c>
      <c r="C41" s="59"/>
      <c r="D41" s="59"/>
      <c r="E41" s="59"/>
    </row>
    <row r="42" spans="2:5" ht="14.25">
      <c r="B42" s="60" t="s">
        <v>86</v>
      </c>
      <c r="C42" s="60"/>
      <c r="D42" s="60"/>
      <c r="E42" s="60"/>
    </row>
    <row r="43" spans="2:6" ht="28.5" customHeight="1">
      <c r="B43" s="172" t="s">
        <v>87</v>
      </c>
      <c r="C43" s="172"/>
      <c r="D43" s="172"/>
      <c r="E43" s="172"/>
      <c r="F43" s="172"/>
    </row>
  </sheetData>
  <sheetProtection/>
  <mergeCells count="4">
    <mergeCell ref="A2:H2"/>
    <mergeCell ref="A3:H3"/>
    <mergeCell ref="B39:G39"/>
    <mergeCell ref="B43:F43"/>
  </mergeCells>
  <conditionalFormatting sqref="C30:D30 C33:E36 F34 H34">
    <cfRule type="cellIs" priority="1" dxfId="26" operator="lessThan" stopIfTrue="1">
      <formula>0</formula>
    </cfRule>
  </conditionalFormatting>
  <conditionalFormatting sqref="G34">
    <cfRule type="cellIs" priority="2" dxfId="26"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140625" defaultRowHeight="15"/>
  <cols>
    <col min="1" max="1" width="7.28125" style="0" customWidth="1"/>
    <col min="2" max="2" width="46.7109375" style="0" customWidth="1"/>
    <col min="3" max="3" width="26.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256"/>
    </row>
    <row r="2" spans="1:8" ht="14.25" customHeight="1">
      <c r="A2" s="168" t="s">
        <v>80</v>
      </c>
      <c r="B2" s="168"/>
      <c r="C2" s="168"/>
      <c r="D2" s="168"/>
      <c r="E2" s="168"/>
      <c r="F2" s="168"/>
      <c r="G2" s="168"/>
      <c r="H2" s="168"/>
    </row>
    <row r="3" spans="1:8" ht="14.25">
      <c r="A3" s="257" t="s">
        <v>461</v>
      </c>
      <c r="B3" s="257"/>
      <c r="C3" s="257"/>
      <c r="D3" s="257"/>
      <c r="E3" s="257"/>
      <c r="F3" s="257"/>
      <c r="G3" s="257"/>
      <c r="H3" s="257"/>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258"/>
      <c r="B6" s="20" t="s">
        <v>10</v>
      </c>
      <c r="C6" s="259"/>
      <c r="D6" s="259"/>
      <c r="E6" s="260"/>
      <c r="F6" s="260"/>
      <c r="G6" s="261"/>
      <c r="H6" s="260"/>
    </row>
    <row r="7" spans="1:8" ht="14.25">
      <c r="A7" s="258">
        <v>1</v>
      </c>
      <c r="B7" s="259" t="s">
        <v>20</v>
      </c>
      <c r="C7" s="259" t="s">
        <v>21</v>
      </c>
      <c r="D7" s="259" t="s">
        <v>58</v>
      </c>
      <c r="E7" s="260">
        <v>260</v>
      </c>
      <c r="F7" s="260">
        <v>2660.2330242</v>
      </c>
      <c r="G7" s="262">
        <v>12.35</v>
      </c>
      <c r="H7" s="262">
        <v>14.25</v>
      </c>
    </row>
    <row r="8" spans="1:8" ht="14.25">
      <c r="A8" s="258"/>
      <c r="B8" s="259"/>
      <c r="C8" s="259"/>
      <c r="D8" s="259"/>
      <c r="E8" s="260"/>
      <c r="F8" s="260"/>
      <c r="G8" s="263"/>
      <c r="H8" s="260"/>
    </row>
    <row r="9" spans="1:8" ht="14.25">
      <c r="A9" s="258"/>
      <c r="B9" s="20" t="s">
        <v>11</v>
      </c>
      <c r="C9" s="259"/>
      <c r="D9" s="259"/>
      <c r="E9" s="259"/>
      <c r="F9" s="259"/>
      <c r="G9" s="259"/>
      <c r="H9" s="258"/>
    </row>
    <row r="10" spans="1:8" ht="14.25">
      <c r="A10" s="258">
        <v>2</v>
      </c>
      <c r="B10" s="259" t="s">
        <v>26</v>
      </c>
      <c r="C10" s="259" t="s">
        <v>27</v>
      </c>
      <c r="D10" s="259" t="s">
        <v>28</v>
      </c>
      <c r="E10" s="260">
        <v>558</v>
      </c>
      <c r="F10" s="260">
        <v>5580</v>
      </c>
      <c r="G10" s="262">
        <v>25.91</v>
      </c>
      <c r="H10" s="262">
        <v>8.25</v>
      </c>
    </row>
    <row r="11" spans="1:8" ht="14.25">
      <c r="A11" s="258">
        <f>A10+1</f>
        <v>3</v>
      </c>
      <c r="B11" s="259" t="s">
        <v>23</v>
      </c>
      <c r="C11" s="259" t="s">
        <v>24</v>
      </c>
      <c r="D11" s="259" t="s">
        <v>62</v>
      </c>
      <c r="E11" s="260">
        <v>280</v>
      </c>
      <c r="F11" s="260">
        <v>2800</v>
      </c>
      <c r="G11" s="262">
        <v>13</v>
      </c>
      <c r="H11" s="262">
        <v>8.25</v>
      </c>
    </row>
    <row r="12" spans="1:8" ht="14.25">
      <c r="A12" s="258">
        <f>A11+1</f>
        <v>4</v>
      </c>
      <c r="B12" s="259" t="s">
        <v>29</v>
      </c>
      <c r="C12" s="259" t="s">
        <v>30</v>
      </c>
      <c r="D12" s="259" t="s">
        <v>59</v>
      </c>
      <c r="E12" s="260">
        <v>105</v>
      </c>
      <c r="F12" s="260">
        <v>1050</v>
      </c>
      <c r="G12" s="262">
        <v>4.88</v>
      </c>
      <c r="H12" s="262">
        <v>10.8</v>
      </c>
    </row>
    <row r="13" spans="1:8" ht="14.25">
      <c r="A13" s="258">
        <f>A12+1</f>
        <v>5</v>
      </c>
      <c r="B13" s="259" t="s">
        <v>26</v>
      </c>
      <c r="C13" s="259" t="s">
        <v>27</v>
      </c>
      <c r="D13" s="259" t="s">
        <v>32</v>
      </c>
      <c r="E13" s="260">
        <v>8</v>
      </c>
      <c r="F13" s="260">
        <v>80</v>
      </c>
      <c r="G13" s="262">
        <v>0.37</v>
      </c>
      <c r="H13" s="262">
        <v>8.25</v>
      </c>
    </row>
    <row r="14" spans="1:8" ht="14.25">
      <c r="A14" s="258">
        <v>6</v>
      </c>
      <c r="B14" s="259" t="s">
        <v>20</v>
      </c>
      <c r="C14" s="259" t="s">
        <v>462</v>
      </c>
      <c r="D14" s="259" t="s">
        <v>422</v>
      </c>
      <c r="E14" s="260">
        <v>160</v>
      </c>
      <c r="F14" s="260">
        <v>1601.4711233</v>
      </c>
      <c r="G14" s="262">
        <v>7.44</v>
      </c>
      <c r="H14" s="262">
        <v>8.39</v>
      </c>
    </row>
    <row r="15" spans="1:8" ht="14.25">
      <c r="A15" s="258">
        <v>7</v>
      </c>
      <c r="B15" s="259" t="s">
        <v>20</v>
      </c>
      <c r="C15" s="259" t="s">
        <v>462</v>
      </c>
      <c r="D15" s="259" t="s">
        <v>419</v>
      </c>
      <c r="E15" s="260">
        <v>20</v>
      </c>
      <c r="F15" s="260">
        <v>200.1838904</v>
      </c>
      <c r="G15" s="262">
        <v>0.93</v>
      </c>
      <c r="H15" s="262">
        <v>8.39</v>
      </c>
    </row>
    <row r="16" spans="1:8" ht="14.25">
      <c r="A16" s="258"/>
      <c r="B16" s="259"/>
      <c r="C16" s="259"/>
      <c r="D16" s="259"/>
      <c r="E16" s="260"/>
      <c r="F16" s="260"/>
      <c r="G16" s="262"/>
      <c r="H16" s="262"/>
    </row>
    <row r="17" spans="1:8" ht="14.25">
      <c r="A17" s="264"/>
      <c r="B17" s="51" t="s">
        <v>12</v>
      </c>
      <c r="C17" s="265"/>
      <c r="D17" s="265"/>
      <c r="E17" s="266"/>
      <c r="F17" s="266"/>
      <c r="G17" s="267"/>
      <c r="H17" s="266"/>
    </row>
    <row r="18" spans="1:8" ht="14.25">
      <c r="A18" s="264">
        <v>8</v>
      </c>
      <c r="B18" s="265" t="s">
        <v>47</v>
      </c>
      <c r="C18" s="265" t="s">
        <v>38</v>
      </c>
      <c r="D18" s="265" t="s">
        <v>48</v>
      </c>
      <c r="E18" s="266">
        <v>267</v>
      </c>
      <c r="F18" s="266">
        <v>1334.6955315</v>
      </c>
      <c r="G18" s="267">
        <v>6.2</v>
      </c>
      <c r="H18" s="267">
        <v>4.25</v>
      </c>
    </row>
    <row r="19" spans="1:8" ht="14.25">
      <c r="A19" s="264">
        <f>A18+1</f>
        <v>9</v>
      </c>
      <c r="B19" s="265" t="s">
        <v>49</v>
      </c>
      <c r="C19" s="265" t="s">
        <v>41</v>
      </c>
      <c r="D19" s="265" t="s">
        <v>50</v>
      </c>
      <c r="E19" s="266">
        <v>266</v>
      </c>
      <c r="F19" s="266">
        <v>1323.6590053</v>
      </c>
      <c r="G19" s="267">
        <v>6.15</v>
      </c>
      <c r="H19" s="267">
        <v>4.25</v>
      </c>
    </row>
    <row r="20" spans="1:8" ht="14.25">
      <c r="A20" s="264">
        <f aca="true" t="shared" si="0" ref="A20:A25">A19+1</f>
        <v>10</v>
      </c>
      <c r="B20" s="265" t="s">
        <v>40</v>
      </c>
      <c r="C20" s="265" t="s">
        <v>41</v>
      </c>
      <c r="D20" s="265" t="s">
        <v>46</v>
      </c>
      <c r="E20" s="266">
        <v>162</v>
      </c>
      <c r="F20" s="266">
        <v>805.0181509</v>
      </c>
      <c r="G20" s="267">
        <v>3.74</v>
      </c>
      <c r="H20" s="267">
        <v>4.5</v>
      </c>
    </row>
    <row r="21" spans="1:8" ht="14.25">
      <c r="A21" s="264">
        <f t="shared" si="0"/>
        <v>11</v>
      </c>
      <c r="B21" s="265" t="s">
        <v>43</v>
      </c>
      <c r="C21" s="265" t="s">
        <v>38</v>
      </c>
      <c r="D21" s="265" t="s">
        <v>44</v>
      </c>
      <c r="E21" s="266">
        <v>152</v>
      </c>
      <c r="F21" s="266">
        <v>747.8169016</v>
      </c>
      <c r="G21" s="267">
        <v>3.47</v>
      </c>
      <c r="H21" s="267">
        <v>4.7</v>
      </c>
    </row>
    <row r="22" spans="1:8" ht="14.25">
      <c r="A22" s="264">
        <f t="shared" si="0"/>
        <v>12</v>
      </c>
      <c r="B22" s="265" t="s">
        <v>37</v>
      </c>
      <c r="C22" s="265" t="s">
        <v>38</v>
      </c>
      <c r="D22" s="265" t="s">
        <v>39</v>
      </c>
      <c r="E22" s="266">
        <v>141</v>
      </c>
      <c r="F22" s="266">
        <v>687.6571473</v>
      </c>
      <c r="G22" s="267">
        <v>3.19</v>
      </c>
      <c r="H22" s="267">
        <v>5.1</v>
      </c>
    </row>
    <row r="23" spans="1:8" ht="14.25">
      <c r="A23" s="264">
        <f t="shared" si="0"/>
        <v>13</v>
      </c>
      <c r="B23" s="265" t="s">
        <v>37</v>
      </c>
      <c r="C23" s="265" t="s">
        <v>38</v>
      </c>
      <c r="D23" s="265" t="s">
        <v>45</v>
      </c>
      <c r="E23" s="266">
        <v>138</v>
      </c>
      <c r="F23" s="266">
        <v>678.8318571</v>
      </c>
      <c r="G23" s="267">
        <v>3.15</v>
      </c>
      <c r="H23" s="267">
        <v>4.75</v>
      </c>
    </row>
    <row r="24" spans="1:8" ht="14.25">
      <c r="A24" s="264">
        <f t="shared" si="0"/>
        <v>14</v>
      </c>
      <c r="B24" s="265" t="s">
        <v>40</v>
      </c>
      <c r="C24" s="265" t="s">
        <v>41</v>
      </c>
      <c r="D24" s="265" t="s">
        <v>42</v>
      </c>
      <c r="E24" s="266">
        <v>112</v>
      </c>
      <c r="F24" s="266">
        <v>556.3508083</v>
      </c>
      <c r="G24" s="267">
        <v>2.58</v>
      </c>
      <c r="H24" s="267">
        <v>4.35</v>
      </c>
    </row>
    <row r="25" spans="1:8" ht="14.25">
      <c r="A25" s="264">
        <f t="shared" si="0"/>
        <v>15</v>
      </c>
      <c r="B25" s="265" t="s">
        <v>34</v>
      </c>
      <c r="C25" s="265" t="s">
        <v>35</v>
      </c>
      <c r="D25" s="265" t="s">
        <v>36</v>
      </c>
      <c r="E25" s="266">
        <v>80</v>
      </c>
      <c r="F25" s="266">
        <v>397.116663</v>
      </c>
      <c r="G25" s="267">
        <v>1.84</v>
      </c>
      <c r="H25" s="267">
        <v>4.9</v>
      </c>
    </row>
    <row r="26" spans="1:8" ht="14.25">
      <c r="A26" s="258"/>
      <c r="B26" s="259"/>
      <c r="C26" s="259"/>
      <c r="D26" s="259"/>
      <c r="E26" s="260"/>
      <c r="F26" s="260"/>
      <c r="G26" s="262"/>
      <c r="H26" s="260"/>
    </row>
    <row r="27" spans="1:8" ht="14.25">
      <c r="A27" s="35"/>
      <c r="B27" s="268" t="s">
        <v>14</v>
      </c>
      <c r="C27" s="37"/>
      <c r="D27" s="37"/>
      <c r="E27" s="38"/>
      <c r="F27" s="38">
        <v>20503.034102899997</v>
      </c>
      <c r="G27" s="39">
        <v>95.2</v>
      </c>
      <c r="H27" s="38"/>
    </row>
    <row r="28" spans="1:8" ht="14.25">
      <c r="A28" s="14"/>
      <c r="B28" s="20" t="s">
        <v>15</v>
      </c>
      <c r="C28" s="15"/>
      <c r="D28" s="15"/>
      <c r="E28" s="16"/>
      <c r="F28" s="17"/>
      <c r="G28" s="18"/>
      <c r="H28" s="17"/>
    </row>
    <row r="29" spans="1:8" ht="14.25">
      <c r="A29" s="258"/>
      <c r="B29" s="259" t="s">
        <v>15</v>
      </c>
      <c r="C29" s="259"/>
      <c r="D29" s="259"/>
      <c r="E29" s="260"/>
      <c r="F29" s="260">
        <v>1022.3717474</v>
      </c>
      <c r="G29" s="262">
        <v>4.75</v>
      </c>
      <c r="H29" s="269">
        <v>0.031479640718362546</v>
      </c>
    </row>
    <row r="30" spans="1:8" ht="14.25">
      <c r="A30" s="35"/>
      <c r="B30" s="268" t="s">
        <v>14</v>
      </c>
      <c r="C30" s="37"/>
      <c r="D30" s="37"/>
      <c r="E30" s="44"/>
      <c r="F30" s="38">
        <v>1022.372</v>
      </c>
      <c r="G30" s="39">
        <v>4.75</v>
      </c>
      <c r="H30" s="38"/>
    </row>
    <row r="31" spans="1:8" ht="14.25">
      <c r="A31" s="270"/>
      <c r="B31" s="271" t="s">
        <v>16</v>
      </c>
      <c r="C31" s="272"/>
      <c r="D31" s="272"/>
      <c r="E31" s="273"/>
      <c r="F31" s="274"/>
      <c r="G31" s="275"/>
      <c r="H31" s="274"/>
    </row>
    <row r="32" spans="1:8" ht="14.25">
      <c r="A32" s="270"/>
      <c r="B32" s="271" t="s">
        <v>17</v>
      </c>
      <c r="C32" s="272"/>
      <c r="D32" s="272"/>
      <c r="E32" s="273"/>
      <c r="F32" s="260">
        <v>8.091938000001</v>
      </c>
      <c r="G32" s="262">
        <v>0.049999999999996</v>
      </c>
      <c r="H32" s="260"/>
    </row>
    <row r="33" spans="1:8" ht="14.25">
      <c r="A33" s="35"/>
      <c r="B33" s="276" t="s">
        <v>14</v>
      </c>
      <c r="C33" s="37"/>
      <c r="D33" s="37"/>
      <c r="E33" s="44"/>
      <c r="F33" s="38">
        <v>8.091938000001</v>
      </c>
      <c r="G33" s="39">
        <v>0.049999999999996</v>
      </c>
      <c r="H33" s="38"/>
    </row>
    <row r="34" spans="1:8" ht="14.25">
      <c r="A34" s="46"/>
      <c r="B34" s="48" t="s">
        <v>18</v>
      </c>
      <c r="C34" s="47"/>
      <c r="D34" s="47"/>
      <c r="E34" s="47"/>
      <c r="F34" s="33">
        <v>21533.498</v>
      </c>
      <c r="G34" s="34" t="s">
        <v>19</v>
      </c>
      <c r="H34" s="33"/>
    </row>
    <row r="36" spans="1:7" ht="28.5" customHeight="1">
      <c r="A36" s="58" t="s">
        <v>83</v>
      </c>
      <c r="B36" s="170" t="s">
        <v>84</v>
      </c>
      <c r="C36" s="170"/>
      <c r="D36" s="170"/>
      <c r="E36" s="170"/>
      <c r="F36" s="170"/>
      <c r="G36" s="171"/>
    </row>
    <row r="38" spans="1:5" ht="14.25">
      <c r="A38" t="s">
        <v>83</v>
      </c>
      <c r="B38" s="59" t="s">
        <v>85</v>
      </c>
      <c r="C38" s="59"/>
      <c r="D38" s="59"/>
      <c r="E38" s="59"/>
    </row>
    <row r="39" spans="2:5" ht="14.25">
      <c r="B39" s="60" t="s">
        <v>86</v>
      </c>
      <c r="C39" s="60"/>
      <c r="D39" s="60"/>
      <c r="E39" s="60"/>
    </row>
    <row r="40" spans="2:6" ht="28.5" customHeight="1">
      <c r="B40" s="172" t="s">
        <v>87</v>
      </c>
      <c r="C40" s="172"/>
      <c r="D40" s="172"/>
      <c r="E40" s="172"/>
      <c r="F40" s="172"/>
    </row>
  </sheetData>
  <sheetProtection/>
  <mergeCells count="4">
    <mergeCell ref="A2:H2"/>
    <mergeCell ref="A3:H3"/>
    <mergeCell ref="B36:G36"/>
    <mergeCell ref="B40:F40"/>
  </mergeCells>
  <conditionalFormatting sqref="C27:D27 C30:E33 F31 H31">
    <cfRule type="cellIs" priority="1" dxfId="26" operator="lessThan" stopIfTrue="1">
      <formula>0</formula>
    </cfRule>
  </conditionalFormatting>
  <conditionalFormatting sqref="G31">
    <cfRule type="cellIs" priority="2" dxfId="26"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44.7109375" style="0" customWidth="1"/>
    <col min="3" max="3" width="22.0039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256"/>
    </row>
    <row r="2" spans="1:8" ht="14.25" customHeight="1">
      <c r="A2" s="168" t="s">
        <v>81</v>
      </c>
      <c r="B2" s="168"/>
      <c r="C2" s="168"/>
      <c r="D2" s="168"/>
      <c r="E2" s="168"/>
      <c r="F2" s="168"/>
      <c r="G2" s="168"/>
      <c r="H2" s="168"/>
    </row>
    <row r="3" spans="1:8" ht="14.25">
      <c r="A3" s="257" t="s">
        <v>461</v>
      </c>
      <c r="B3" s="257"/>
      <c r="C3" s="257"/>
      <c r="D3" s="257"/>
      <c r="E3" s="257"/>
      <c r="F3" s="257"/>
      <c r="G3" s="257"/>
      <c r="H3" s="257"/>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258"/>
      <c r="B6" s="20" t="s">
        <v>11</v>
      </c>
      <c r="C6" s="259"/>
      <c r="D6" s="259"/>
      <c r="E6" s="259"/>
      <c r="F6" s="259"/>
      <c r="G6" s="259"/>
      <c r="H6" s="258"/>
    </row>
    <row r="7" spans="1:8" ht="14.25">
      <c r="A7" s="258">
        <v>1</v>
      </c>
      <c r="B7" s="259" t="s">
        <v>26</v>
      </c>
      <c r="C7" s="259" t="s">
        <v>27</v>
      </c>
      <c r="D7" s="259" t="s">
        <v>57</v>
      </c>
      <c r="E7" s="260">
        <v>123</v>
      </c>
      <c r="F7" s="260">
        <v>525.8015251</v>
      </c>
      <c r="G7" s="262">
        <v>3.27</v>
      </c>
      <c r="H7" s="262">
        <v>8.25</v>
      </c>
    </row>
    <row r="8" spans="1:8" ht="14.25">
      <c r="A8" s="258">
        <f>A7+1</f>
        <v>2</v>
      </c>
      <c r="B8" s="259" t="s">
        <v>26</v>
      </c>
      <c r="C8" s="259" t="s">
        <v>27</v>
      </c>
      <c r="D8" s="259" t="s">
        <v>33</v>
      </c>
      <c r="E8" s="260">
        <v>43</v>
      </c>
      <c r="F8" s="260">
        <v>430</v>
      </c>
      <c r="G8" s="262">
        <v>2.67</v>
      </c>
      <c r="H8" s="262">
        <v>8.25</v>
      </c>
    </row>
    <row r="9" spans="1:8" ht="14.25">
      <c r="A9" s="258">
        <f>A8+1</f>
        <v>3</v>
      </c>
      <c r="B9" s="259" t="s">
        <v>26</v>
      </c>
      <c r="C9" s="259" t="s">
        <v>27</v>
      </c>
      <c r="D9" s="259" t="s">
        <v>32</v>
      </c>
      <c r="E9" s="260">
        <v>8</v>
      </c>
      <c r="F9" s="260">
        <v>80</v>
      </c>
      <c r="G9" s="262">
        <v>0.5</v>
      </c>
      <c r="H9" s="262">
        <v>8.25</v>
      </c>
    </row>
    <row r="10" spans="1:8" ht="14.25">
      <c r="A10" s="258">
        <f>A9+1</f>
        <v>4</v>
      </c>
      <c r="B10" s="259" t="s">
        <v>26</v>
      </c>
      <c r="C10" s="259" t="s">
        <v>27</v>
      </c>
      <c r="D10" s="259" t="s">
        <v>28</v>
      </c>
      <c r="E10" s="260">
        <v>4</v>
      </c>
      <c r="F10" s="260">
        <v>40</v>
      </c>
      <c r="G10" s="262">
        <v>0.25</v>
      </c>
      <c r="H10" s="262">
        <v>8.25</v>
      </c>
    </row>
    <row r="11" spans="1:8" ht="14.25">
      <c r="A11" s="258">
        <f>A10+1</f>
        <v>5</v>
      </c>
      <c r="B11" s="259" t="s">
        <v>54</v>
      </c>
      <c r="C11" s="259" t="s">
        <v>55</v>
      </c>
      <c r="D11" s="259" t="s">
        <v>56</v>
      </c>
      <c r="E11" s="260">
        <v>100</v>
      </c>
      <c r="F11" s="260">
        <v>24.6741781</v>
      </c>
      <c r="G11" s="262">
        <v>0.15</v>
      </c>
      <c r="H11" s="262">
        <v>16</v>
      </c>
    </row>
    <row r="12" spans="1:8" ht="14.25">
      <c r="A12" s="258">
        <v>6</v>
      </c>
      <c r="B12" s="259" t="s">
        <v>20</v>
      </c>
      <c r="C12" s="259" t="s">
        <v>462</v>
      </c>
      <c r="D12" s="259" t="s">
        <v>412</v>
      </c>
      <c r="E12" s="260">
        <v>150</v>
      </c>
      <c r="F12" s="260">
        <v>1501.3791781</v>
      </c>
      <c r="G12" s="262">
        <v>9.33</v>
      </c>
      <c r="H12" s="262">
        <v>8.39</v>
      </c>
    </row>
    <row r="13" spans="1:8" ht="14.25">
      <c r="A13" s="258"/>
      <c r="B13" s="259"/>
      <c r="C13" s="259"/>
      <c r="D13" s="259"/>
      <c r="E13" s="260"/>
      <c r="F13" s="260"/>
      <c r="G13" s="262"/>
      <c r="H13" s="262"/>
    </row>
    <row r="14" spans="1:8" ht="14.25">
      <c r="A14" s="258"/>
      <c r="B14" s="259"/>
      <c r="C14" s="259"/>
      <c r="D14" s="259"/>
      <c r="E14" s="260"/>
      <c r="F14" s="260"/>
      <c r="G14" s="262"/>
      <c r="H14" s="260"/>
    </row>
    <row r="15" spans="1:8" ht="14.25">
      <c r="A15" s="264"/>
      <c r="B15" s="51" t="s">
        <v>12</v>
      </c>
      <c r="C15" s="265"/>
      <c r="D15" s="265"/>
      <c r="E15" s="266"/>
      <c r="F15" s="266"/>
      <c r="G15" s="267"/>
      <c r="H15" s="266"/>
    </row>
    <row r="16" spans="1:8" ht="14.25">
      <c r="A16" s="264">
        <v>7</v>
      </c>
      <c r="B16" s="265" t="s">
        <v>37</v>
      </c>
      <c r="C16" s="265" t="s">
        <v>38</v>
      </c>
      <c r="D16" s="265" t="s">
        <v>39</v>
      </c>
      <c r="E16" s="266">
        <v>357</v>
      </c>
      <c r="F16" s="266">
        <v>1741.089373</v>
      </c>
      <c r="G16" s="267">
        <v>10.81</v>
      </c>
      <c r="H16" s="267">
        <v>5.1</v>
      </c>
    </row>
    <row r="17" spans="1:8" ht="14.25">
      <c r="A17" s="264">
        <f>A16+1</f>
        <v>8</v>
      </c>
      <c r="B17" s="265" t="s">
        <v>40</v>
      </c>
      <c r="C17" s="265" t="s">
        <v>41</v>
      </c>
      <c r="D17" s="265" t="s">
        <v>42</v>
      </c>
      <c r="E17" s="266">
        <v>308</v>
      </c>
      <c r="F17" s="266">
        <v>1529.9647228</v>
      </c>
      <c r="G17" s="267">
        <v>9.5</v>
      </c>
      <c r="H17" s="267">
        <v>4.35</v>
      </c>
    </row>
    <row r="18" spans="1:8" ht="14.25">
      <c r="A18" s="264">
        <f aca="true" t="shared" si="0" ref="A18:A23">A17+1</f>
        <v>9</v>
      </c>
      <c r="B18" s="265" t="s">
        <v>34</v>
      </c>
      <c r="C18" s="265" t="s">
        <v>35</v>
      </c>
      <c r="D18" s="265" t="s">
        <v>36</v>
      </c>
      <c r="E18" s="266">
        <v>178</v>
      </c>
      <c r="F18" s="266">
        <v>883.5845751</v>
      </c>
      <c r="G18" s="267">
        <v>5.49</v>
      </c>
      <c r="H18" s="267">
        <v>4.9</v>
      </c>
    </row>
    <row r="19" spans="1:8" ht="14.25">
      <c r="A19" s="264">
        <f t="shared" si="0"/>
        <v>10</v>
      </c>
      <c r="B19" s="265" t="s">
        <v>40</v>
      </c>
      <c r="C19" s="265" t="s">
        <v>41</v>
      </c>
      <c r="D19" s="265" t="s">
        <v>46</v>
      </c>
      <c r="E19" s="266">
        <v>164</v>
      </c>
      <c r="F19" s="266">
        <v>814.9566466</v>
      </c>
      <c r="G19" s="267">
        <v>5.06</v>
      </c>
      <c r="H19" s="267">
        <v>4.5</v>
      </c>
    </row>
    <row r="20" spans="1:8" ht="14.25">
      <c r="A20" s="264">
        <f t="shared" si="0"/>
        <v>11</v>
      </c>
      <c r="B20" s="265" t="s">
        <v>43</v>
      </c>
      <c r="C20" s="265" t="s">
        <v>38</v>
      </c>
      <c r="D20" s="265" t="s">
        <v>44</v>
      </c>
      <c r="E20" s="266">
        <v>144</v>
      </c>
      <c r="F20" s="266">
        <v>708.4581173</v>
      </c>
      <c r="G20" s="267">
        <v>4.4</v>
      </c>
      <c r="H20" s="267">
        <v>4.7</v>
      </c>
    </row>
    <row r="21" spans="1:8" ht="14.25">
      <c r="A21" s="264">
        <f t="shared" si="0"/>
        <v>12</v>
      </c>
      <c r="B21" s="265" t="s">
        <v>37</v>
      </c>
      <c r="C21" s="265" t="s">
        <v>38</v>
      </c>
      <c r="D21" s="265" t="s">
        <v>45</v>
      </c>
      <c r="E21" s="266">
        <v>131</v>
      </c>
      <c r="F21" s="266">
        <v>644.3983571</v>
      </c>
      <c r="G21" s="267">
        <v>4</v>
      </c>
      <c r="H21" s="267">
        <v>4.75</v>
      </c>
    </row>
    <row r="22" spans="1:8" ht="14.25">
      <c r="A22" s="264">
        <f t="shared" si="0"/>
        <v>13</v>
      </c>
      <c r="B22" s="265" t="s">
        <v>47</v>
      </c>
      <c r="C22" s="265" t="s">
        <v>38</v>
      </c>
      <c r="D22" s="265" t="s">
        <v>48</v>
      </c>
      <c r="E22" s="266">
        <v>55</v>
      </c>
      <c r="F22" s="266">
        <v>274.9372818</v>
      </c>
      <c r="G22" s="267">
        <v>1.71</v>
      </c>
      <c r="H22" s="267">
        <v>4.25</v>
      </c>
    </row>
    <row r="23" spans="1:8" ht="14.25">
      <c r="A23" s="264">
        <f t="shared" si="0"/>
        <v>14</v>
      </c>
      <c r="B23" s="265" t="s">
        <v>49</v>
      </c>
      <c r="C23" s="265" t="s">
        <v>41</v>
      </c>
      <c r="D23" s="265" t="s">
        <v>50</v>
      </c>
      <c r="E23" s="266">
        <v>54</v>
      </c>
      <c r="F23" s="266">
        <v>268.7127304</v>
      </c>
      <c r="G23" s="267">
        <v>1.67</v>
      </c>
      <c r="H23" s="267">
        <v>4.25</v>
      </c>
    </row>
    <row r="24" spans="1:8" ht="14.25">
      <c r="A24" s="258"/>
      <c r="B24" s="259"/>
      <c r="C24" s="259"/>
      <c r="D24" s="259"/>
      <c r="E24" s="260"/>
      <c r="F24" s="260"/>
      <c r="G24" s="262"/>
      <c r="H24" s="260"/>
    </row>
    <row r="25" spans="1:8" ht="14.25">
      <c r="A25" s="35"/>
      <c r="B25" s="268" t="s">
        <v>14</v>
      </c>
      <c r="C25" s="37"/>
      <c r="D25" s="37"/>
      <c r="E25" s="38"/>
      <c r="F25" s="38">
        <v>9467.956685399999</v>
      </c>
      <c r="G25" s="39">
        <v>58.81000000000001</v>
      </c>
      <c r="H25" s="38"/>
    </row>
    <row r="26" spans="1:8" ht="14.25">
      <c r="A26" s="14"/>
      <c r="B26" s="20" t="s">
        <v>15</v>
      </c>
      <c r="C26" s="15"/>
      <c r="D26" s="15"/>
      <c r="E26" s="16"/>
      <c r="F26" s="17"/>
      <c r="G26" s="18"/>
      <c r="H26" s="17"/>
    </row>
    <row r="27" spans="1:8" ht="14.25">
      <c r="A27" s="258"/>
      <c r="B27" s="259" t="s">
        <v>15</v>
      </c>
      <c r="C27" s="259"/>
      <c r="D27" s="259"/>
      <c r="E27" s="260"/>
      <c r="F27" s="260">
        <v>6607.271819</v>
      </c>
      <c r="G27" s="262">
        <v>41.04</v>
      </c>
      <c r="H27" s="269">
        <v>0.031479640718362546</v>
      </c>
    </row>
    <row r="28" spans="1:8" ht="14.25">
      <c r="A28" s="35"/>
      <c r="B28" s="268" t="s">
        <v>14</v>
      </c>
      <c r="C28" s="37"/>
      <c r="D28" s="37"/>
      <c r="E28" s="44"/>
      <c r="F28" s="38">
        <v>6607.272</v>
      </c>
      <c r="G28" s="39">
        <v>41.04</v>
      </c>
      <c r="H28" s="38"/>
    </row>
    <row r="29" spans="1:8" ht="14.25">
      <c r="A29" s="270"/>
      <c r="B29" s="271" t="s">
        <v>16</v>
      </c>
      <c r="C29" s="272"/>
      <c r="D29" s="272"/>
      <c r="E29" s="273"/>
      <c r="F29" s="274"/>
      <c r="G29" s="275"/>
      <c r="H29" s="274"/>
    </row>
    <row r="30" spans="1:8" ht="14.25">
      <c r="A30" s="270"/>
      <c r="B30" s="271" t="s">
        <v>17</v>
      </c>
      <c r="C30" s="272"/>
      <c r="D30" s="272"/>
      <c r="E30" s="273"/>
      <c r="F30" s="260">
        <v>24.3219285000008</v>
      </c>
      <c r="G30" s="262">
        <v>0.14999999999999</v>
      </c>
      <c r="H30" s="260"/>
    </row>
    <row r="31" spans="1:8" ht="14.25">
      <c r="A31" s="35"/>
      <c r="B31" s="276" t="s">
        <v>14</v>
      </c>
      <c r="C31" s="37"/>
      <c r="D31" s="37"/>
      <c r="E31" s="44"/>
      <c r="F31" s="38">
        <v>24.3219285000008</v>
      </c>
      <c r="G31" s="39">
        <v>0.14999999999999</v>
      </c>
      <c r="H31" s="38"/>
    </row>
    <row r="32" spans="1:8" ht="14.25">
      <c r="A32" s="46"/>
      <c r="B32" s="48" t="s">
        <v>18</v>
      </c>
      <c r="C32" s="47"/>
      <c r="D32" s="47"/>
      <c r="E32" s="47"/>
      <c r="F32" s="33">
        <v>16099.55</v>
      </c>
      <c r="G32" s="34" t="s">
        <v>19</v>
      </c>
      <c r="H32" s="33"/>
    </row>
    <row r="34" spans="1:7" ht="28.5" customHeight="1">
      <c r="A34" s="58" t="s">
        <v>83</v>
      </c>
      <c r="B34" s="170" t="s">
        <v>84</v>
      </c>
      <c r="C34" s="170"/>
      <c r="D34" s="170"/>
      <c r="E34" s="170"/>
      <c r="F34" s="170"/>
      <c r="G34" s="171"/>
    </row>
    <row r="36" spans="1:5" ht="14.25">
      <c r="A36" t="s">
        <v>83</v>
      </c>
      <c r="B36" s="59" t="s">
        <v>85</v>
      </c>
      <c r="C36" s="59"/>
      <c r="D36" s="59"/>
      <c r="E36" s="59"/>
    </row>
    <row r="37" spans="2:5" ht="14.25">
      <c r="B37" s="60" t="s">
        <v>86</v>
      </c>
      <c r="C37" s="60"/>
      <c r="D37" s="60"/>
      <c r="E37" s="60"/>
    </row>
    <row r="38" spans="2:6" ht="28.5" customHeight="1">
      <c r="B38" s="172" t="s">
        <v>87</v>
      </c>
      <c r="C38" s="172"/>
      <c r="D38" s="172"/>
      <c r="E38" s="172"/>
      <c r="F38" s="172"/>
    </row>
  </sheetData>
  <sheetProtection/>
  <mergeCells count="4">
    <mergeCell ref="A2:H2"/>
    <mergeCell ref="A3:H3"/>
    <mergeCell ref="B34:G34"/>
    <mergeCell ref="B38:F38"/>
  </mergeCells>
  <conditionalFormatting sqref="C25:D25 C28:E31 F29 H29">
    <cfRule type="cellIs" priority="1" dxfId="26" operator="lessThan" stopIfTrue="1">
      <formula>0</formula>
    </cfRule>
  </conditionalFormatting>
  <conditionalFormatting sqref="G29">
    <cfRule type="cellIs" priority="2" dxfId="26"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140625" defaultRowHeight="15"/>
  <cols>
    <col min="1" max="1" width="7.28125" style="0" customWidth="1"/>
    <col min="2" max="2" width="47.7109375" style="0" customWidth="1"/>
    <col min="3" max="3" width="22.0039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256"/>
    </row>
    <row r="2" spans="1:8" ht="14.25" customHeight="1">
      <c r="A2" s="168" t="s">
        <v>82</v>
      </c>
      <c r="B2" s="168"/>
      <c r="C2" s="168"/>
      <c r="D2" s="168"/>
      <c r="E2" s="168"/>
      <c r="F2" s="168"/>
      <c r="G2" s="168"/>
      <c r="H2" s="168"/>
    </row>
    <row r="3" spans="1:8" ht="14.25">
      <c r="A3" s="257" t="s">
        <v>461</v>
      </c>
      <c r="B3" s="257"/>
      <c r="C3" s="257"/>
      <c r="D3" s="257"/>
      <c r="E3" s="257"/>
      <c r="F3" s="257"/>
      <c r="G3" s="257"/>
      <c r="H3" s="257"/>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258"/>
      <c r="B6" s="20" t="s">
        <v>11</v>
      </c>
      <c r="C6" s="259"/>
      <c r="D6" s="259"/>
      <c r="E6" s="259"/>
      <c r="F6" s="259"/>
      <c r="G6" s="259"/>
      <c r="H6" s="258"/>
    </row>
    <row r="7" spans="1:8" ht="14.25">
      <c r="A7" s="258">
        <v>1</v>
      </c>
      <c r="B7" s="259" t="s">
        <v>29</v>
      </c>
      <c r="C7" s="259" t="s">
        <v>30</v>
      </c>
      <c r="D7" s="259" t="s">
        <v>60</v>
      </c>
      <c r="E7" s="260">
        <v>410</v>
      </c>
      <c r="F7" s="260">
        <v>3070.9934886</v>
      </c>
      <c r="G7" s="262">
        <v>16.04</v>
      </c>
      <c r="H7" s="262">
        <v>10.8</v>
      </c>
    </row>
    <row r="8" spans="1:8" ht="14.25">
      <c r="A8" s="258">
        <f>A7+1</f>
        <v>2</v>
      </c>
      <c r="B8" s="259" t="s">
        <v>23</v>
      </c>
      <c r="C8" s="259" t="s">
        <v>24</v>
      </c>
      <c r="D8" s="259" t="s">
        <v>61</v>
      </c>
      <c r="E8" s="260">
        <v>160</v>
      </c>
      <c r="F8" s="260">
        <v>1600</v>
      </c>
      <c r="G8" s="262">
        <v>8.36</v>
      </c>
      <c r="H8" s="262">
        <v>8.25</v>
      </c>
    </row>
    <row r="9" spans="1:8" ht="14.25">
      <c r="A9" s="258">
        <f>A8+1</f>
        <v>3</v>
      </c>
      <c r="B9" s="259" t="s">
        <v>23</v>
      </c>
      <c r="C9" s="259" t="s">
        <v>24</v>
      </c>
      <c r="D9" s="259" t="s">
        <v>53</v>
      </c>
      <c r="E9" s="260">
        <v>100</v>
      </c>
      <c r="F9" s="260">
        <v>1000</v>
      </c>
      <c r="G9" s="262">
        <v>5.22</v>
      </c>
      <c r="H9" s="262">
        <v>8.25</v>
      </c>
    </row>
    <row r="10" spans="1:8" ht="14.25">
      <c r="A10" s="258">
        <f>A9+1</f>
        <v>4</v>
      </c>
      <c r="B10" s="259" t="s">
        <v>26</v>
      </c>
      <c r="C10" s="259" t="s">
        <v>27</v>
      </c>
      <c r="D10" s="259" t="s">
        <v>33</v>
      </c>
      <c r="E10" s="260">
        <v>43</v>
      </c>
      <c r="F10" s="260">
        <v>430</v>
      </c>
      <c r="G10" s="262">
        <v>2.25</v>
      </c>
      <c r="H10" s="262">
        <v>8.25</v>
      </c>
    </row>
    <row r="11" spans="1:8" ht="14.25">
      <c r="A11" s="258">
        <f>A10+1</f>
        <v>5</v>
      </c>
      <c r="B11" s="259" t="s">
        <v>26</v>
      </c>
      <c r="C11" s="259" t="s">
        <v>27</v>
      </c>
      <c r="D11" s="259" t="s">
        <v>32</v>
      </c>
      <c r="E11" s="260">
        <v>24</v>
      </c>
      <c r="F11" s="260">
        <v>240</v>
      </c>
      <c r="G11" s="262">
        <v>1.25</v>
      </c>
      <c r="H11" s="262">
        <v>8.25</v>
      </c>
    </row>
    <row r="12" spans="1:8" ht="14.25">
      <c r="A12" s="258">
        <f>A11+1</f>
        <v>6</v>
      </c>
      <c r="B12" s="259" t="s">
        <v>54</v>
      </c>
      <c r="C12" s="259" t="s">
        <v>55</v>
      </c>
      <c r="D12" s="259" t="s">
        <v>56</v>
      </c>
      <c r="E12" s="260">
        <v>100</v>
      </c>
      <c r="F12" s="260">
        <v>24.6741781</v>
      </c>
      <c r="G12" s="262">
        <v>0.13</v>
      </c>
      <c r="H12" s="262">
        <v>16</v>
      </c>
    </row>
    <row r="13" spans="1:8" ht="14.25">
      <c r="A13" s="258">
        <v>7</v>
      </c>
      <c r="B13" s="259" t="s">
        <v>20</v>
      </c>
      <c r="C13" s="259" t="s">
        <v>462</v>
      </c>
      <c r="D13" s="259" t="s">
        <v>422</v>
      </c>
      <c r="E13" s="260">
        <v>350</v>
      </c>
      <c r="F13" s="260">
        <v>3503.2180822</v>
      </c>
      <c r="G13" s="262">
        <v>18.3</v>
      </c>
      <c r="H13" s="262">
        <v>8.39</v>
      </c>
    </row>
    <row r="14" spans="1:8" ht="14.25">
      <c r="A14" s="258">
        <v>8</v>
      </c>
      <c r="B14" s="259" t="s">
        <v>20</v>
      </c>
      <c r="C14" s="259" t="s">
        <v>462</v>
      </c>
      <c r="D14" s="259" t="s">
        <v>419</v>
      </c>
      <c r="E14" s="260">
        <v>50</v>
      </c>
      <c r="F14" s="260">
        <v>500.459726</v>
      </c>
      <c r="G14" s="262">
        <v>2.61</v>
      </c>
      <c r="H14" s="262">
        <v>8.39</v>
      </c>
    </row>
    <row r="15" spans="1:8" ht="14.25">
      <c r="A15" s="258"/>
      <c r="B15" s="259"/>
      <c r="C15" s="259"/>
      <c r="D15" s="259"/>
      <c r="E15" s="260"/>
      <c r="F15" s="260"/>
      <c r="G15" s="262"/>
      <c r="H15" s="262"/>
    </row>
    <row r="16" spans="1:8" ht="14.25">
      <c r="A16" s="258"/>
      <c r="B16" s="259"/>
      <c r="C16" s="259"/>
      <c r="D16" s="259"/>
      <c r="E16" s="260"/>
      <c r="F16" s="260"/>
      <c r="G16" s="262"/>
      <c r="H16" s="260"/>
    </row>
    <row r="17" spans="1:8" ht="14.25">
      <c r="A17" s="258"/>
      <c r="B17" s="20" t="s">
        <v>12</v>
      </c>
      <c r="C17" s="259"/>
      <c r="D17" s="259"/>
      <c r="E17" s="260"/>
      <c r="F17" s="260"/>
      <c r="G17" s="262"/>
      <c r="H17" s="260"/>
    </row>
    <row r="18" spans="1:8" ht="14.25">
      <c r="A18" s="264">
        <v>9</v>
      </c>
      <c r="B18" s="265" t="s">
        <v>34</v>
      </c>
      <c r="C18" s="265" t="s">
        <v>35</v>
      </c>
      <c r="D18" s="265" t="s">
        <v>36</v>
      </c>
      <c r="E18" s="266">
        <v>446</v>
      </c>
      <c r="F18" s="266">
        <v>2213.9253961</v>
      </c>
      <c r="G18" s="267">
        <v>11.56</v>
      </c>
      <c r="H18" s="267">
        <v>4.9</v>
      </c>
    </row>
    <row r="19" spans="1:8" ht="14.25">
      <c r="A19" s="264">
        <f>A18+1</f>
        <v>10</v>
      </c>
      <c r="B19" s="265" t="s">
        <v>37</v>
      </c>
      <c r="C19" s="265" t="s">
        <v>38</v>
      </c>
      <c r="D19" s="265" t="s">
        <v>39</v>
      </c>
      <c r="E19" s="266">
        <v>310</v>
      </c>
      <c r="F19" s="266">
        <v>1511.8703239</v>
      </c>
      <c r="G19" s="267">
        <v>7.9</v>
      </c>
      <c r="H19" s="267">
        <v>5.1</v>
      </c>
    </row>
    <row r="20" spans="1:8" ht="14.25">
      <c r="A20" s="264">
        <f aca="true" t="shared" si="0" ref="A20:A25">A19+1</f>
        <v>11</v>
      </c>
      <c r="B20" s="265" t="s">
        <v>43</v>
      </c>
      <c r="C20" s="265" t="s">
        <v>38</v>
      </c>
      <c r="D20" s="265" t="s">
        <v>44</v>
      </c>
      <c r="E20" s="266">
        <v>217</v>
      </c>
      <c r="F20" s="266">
        <v>1067.6070239</v>
      </c>
      <c r="G20" s="267">
        <v>5.58</v>
      </c>
      <c r="H20" s="267">
        <v>4.7</v>
      </c>
    </row>
    <row r="21" spans="1:8" ht="14.25">
      <c r="A21" s="264">
        <f t="shared" si="0"/>
        <v>12</v>
      </c>
      <c r="B21" s="265" t="s">
        <v>37</v>
      </c>
      <c r="C21" s="265" t="s">
        <v>38</v>
      </c>
      <c r="D21" s="265" t="s">
        <v>45</v>
      </c>
      <c r="E21" s="266">
        <v>198</v>
      </c>
      <c r="F21" s="266">
        <v>973.9761429</v>
      </c>
      <c r="G21" s="267">
        <v>5.09</v>
      </c>
      <c r="H21" s="267">
        <v>4.75</v>
      </c>
    </row>
    <row r="22" spans="1:8" ht="14.25">
      <c r="A22" s="264">
        <f t="shared" si="0"/>
        <v>13</v>
      </c>
      <c r="B22" s="265" t="s">
        <v>40</v>
      </c>
      <c r="C22" s="265" t="s">
        <v>41</v>
      </c>
      <c r="D22" s="265" t="s">
        <v>46</v>
      </c>
      <c r="E22" s="266">
        <v>186</v>
      </c>
      <c r="F22" s="266">
        <v>924.2800992</v>
      </c>
      <c r="G22" s="267">
        <v>4.83</v>
      </c>
      <c r="H22" s="267">
        <v>4.5</v>
      </c>
    </row>
    <row r="23" spans="1:8" ht="14.25">
      <c r="A23" s="264">
        <f t="shared" si="0"/>
        <v>14</v>
      </c>
      <c r="B23" s="265" t="s">
        <v>40</v>
      </c>
      <c r="C23" s="265" t="s">
        <v>41</v>
      </c>
      <c r="D23" s="265" t="s">
        <v>42</v>
      </c>
      <c r="E23" s="266">
        <v>80</v>
      </c>
      <c r="F23" s="266">
        <v>397.3934345</v>
      </c>
      <c r="G23" s="267">
        <v>2.08</v>
      </c>
      <c r="H23" s="267">
        <v>4.35</v>
      </c>
    </row>
    <row r="24" spans="1:8" ht="14.25">
      <c r="A24" s="264">
        <f t="shared" si="0"/>
        <v>15</v>
      </c>
      <c r="B24" s="265" t="s">
        <v>47</v>
      </c>
      <c r="C24" s="265" t="s">
        <v>38</v>
      </c>
      <c r="D24" s="265" t="s">
        <v>48</v>
      </c>
      <c r="E24" s="266">
        <v>33</v>
      </c>
      <c r="F24" s="266">
        <v>164.9623691</v>
      </c>
      <c r="G24" s="267">
        <v>0.86</v>
      </c>
      <c r="H24" s="267">
        <v>4.25</v>
      </c>
    </row>
    <row r="25" spans="1:8" ht="14.25">
      <c r="A25" s="264">
        <f t="shared" si="0"/>
        <v>16</v>
      </c>
      <c r="B25" s="265" t="s">
        <v>49</v>
      </c>
      <c r="C25" s="265" t="s">
        <v>41</v>
      </c>
      <c r="D25" s="265" t="s">
        <v>50</v>
      </c>
      <c r="E25" s="266">
        <v>32</v>
      </c>
      <c r="F25" s="266">
        <v>159.2371736</v>
      </c>
      <c r="G25" s="267">
        <v>0.83</v>
      </c>
      <c r="H25" s="267">
        <v>4.25</v>
      </c>
    </row>
    <row r="26" spans="1:8" ht="14.25">
      <c r="A26" s="258"/>
      <c r="B26" s="259"/>
      <c r="C26" s="259"/>
      <c r="D26" s="259"/>
      <c r="E26" s="260"/>
      <c r="F26" s="260"/>
      <c r="G26" s="262"/>
      <c r="H26" s="260"/>
    </row>
    <row r="27" spans="1:8" ht="14.25">
      <c r="A27" s="35"/>
      <c r="B27" s="268" t="s">
        <v>14</v>
      </c>
      <c r="C27" s="37"/>
      <c r="D27" s="37"/>
      <c r="E27" s="38"/>
      <c r="F27" s="38">
        <v>17782.5974381</v>
      </c>
      <c r="G27" s="39">
        <v>92.88999999999999</v>
      </c>
      <c r="H27" s="38"/>
    </row>
    <row r="28" spans="1:8" ht="14.25">
      <c r="A28" s="14"/>
      <c r="B28" s="20" t="s">
        <v>15</v>
      </c>
      <c r="C28" s="15"/>
      <c r="D28" s="15"/>
      <c r="E28" s="16"/>
      <c r="F28" s="17"/>
      <c r="G28" s="18"/>
      <c r="H28" s="17"/>
    </row>
    <row r="29" spans="1:8" ht="14.25">
      <c r="A29" s="258"/>
      <c r="B29" s="259" t="s">
        <v>15</v>
      </c>
      <c r="C29" s="259"/>
      <c r="D29" s="259"/>
      <c r="E29" s="260"/>
      <c r="F29" s="260">
        <v>1323.045258</v>
      </c>
      <c r="G29" s="262">
        <v>6.91</v>
      </c>
      <c r="H29" s="269">
        <v>0.031479640718362546</v>
      </c>
    </row>
    <row r="30" spans="1:8" ht="14.25">
      <c r="A30" s="35"/>
      <c r="B30" s="268" t="s">
        <v>14</v>
      </c>
      <c r="C30" s="37"/>
      <c r="D30" s="37"/>
      <c r="E30" s="44"/>
      <c r="F30" s="38">
        <v>1323.045</v>
      </c>
      <c r="G30" s="39">
        <v>6.91</v>
      </c>
      <c r="H30" s="38"/>
    </row>
    <row r="31" spans="1:8" ht="14.25">
      <c r="A31" s="270"/>
      <c r="B31" s="271" t="s">
        <v>16</v>
      </c>
      <c r="C31" s="272"/>
      <c r="D31" s="272"/>
      <c r="E31" s="273"/>
      <c r="F31" s="274"/>
      <c r="G31" s="275"/>
      <c r="H31" s="274"/>
    </row>
    <row r="32" spans="1:8" ht="14.25">
      <c r="A32" s="270"/>
      <c r="B32" s="271" t="s">
        <v>17</v>
      </c>
      <c r="C32" s="272"/>
      <c r="D32" s="272"/>
      <c r="E32" s="273"/>
      <c r="F32" s="260">
        <v>40.78717779999897</v>
      </c>
      <c r="G32" s="262">
        <v>0.20000000000001</v>
      </c>
      <c r="H32" s="260"/>
    </row>
    <row r="33" spans="1:8" ht="14.25">
      <c r="A33" s="35"/>
      <c r="B33" s="276" t="s">
        <v>14</v>
      </c>
      <c r="C33" s="37"/>
      <c r="D33" s="37"/>
      <c r="E33" s="44"/>
      <c r="F33" s="38">
        <v>40.78717779999897</v>
      </c>
      <c r="G33" s="39">
        <v>0.20000000000001</v>
      </c>
      <c r="H33" s="38"/>
    </row>
    <row r="34" spans="1:8" ht="14.25">
      <c r="A34" s="46"/>
      <c r="B34" s="48" t="s">
        <v>18</v>
      </c>
      <c r="C34" s="47"/>
      <c r="D34" s="47"/>
      <c r="E34" s="47"/>
      <c r="F34" s="33">
        <v>19146.43</v>
      </c>
      <c r="G34" s="34" t="s">
        <v>19</v>
      </c>
      <c r="H34" s="33"/>
    </row>
    <row r="36" spans="1:7" ht="28.5" customHeight="1">
      <c r="A36" s="58" t="s">
        <v>83</v>
      </c>
      <c r="B36" s="170" t="s">
        <v>84</v>
      </c>
      <c r="C36" s="170"/>
      <c r="D36" s="170"/>
      <c r="E36" s="170"/>
      <c r="F36" s="170"/>
      <c r="G36" s="171"/>
    </row>
    <row r="38" spans="1:5" ht="14.25">
      <c r="A38" t="s">
        <v>83</v>
      </c>
      <c r="B38" s="59" t="s">
        <v>85</v>
      </c>
      <c r="C38" s="59"/>
      <c r="D38" s="59"/>
      <c r="E38" s="59"/>
    </row>
    <row r="39" spans="2:5" ht="14.25">
      <c r="B39" s="60" t="s">
        <v>86</v>
      </c>
      <c r="C39" s="60"/>
      <c r="D39" s="60"/>
      <c r="E39" s="60"/>
    </row>
    <row r="40" spans="2:6" ht="29.25" customHeight="1">
      <c r="B40" s="172" t="s">
        <v>87</v>
      </c>
      <c r="C40" s="172"/>
      <c r="D40" s="172"/>
      <c r="E40" s="172"/>
      <c r="F40" s="172"/>
    </row>
  </sheetData>
  <sheetProtection/>
  <mergeCells count="4">
    <mergeCell ref="A2:H2"/>
    <mergeCell ref="A3:H3"/>
    <mergeCell ref="B36:G36"/>
    <mergeCell ref="B40:F40"/>
  </mergeCells>
  <conditionalFormatting sqref="C27:D27 C30:E33 F31 H31">
    <cfRule type="cellIs" priority="1" dxfId="26" operator="lessThan" stopIfTrue="1">
      <formula>0</formula>
    </cfRule>
  </conditionalFormatting>
  <conditionalFormatting sqref="G31">
    <cfRule type="cellIs" priority="2" dxfId="26"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5"/>
  <cols>
    <col min="1" max="1" width="39.140625" style="0" bestFit="1" customWidth="1"/>
    <col min="2" max="2" width="15.8515625" style="0" bestFit="1" customWidth="1"/>
  </cols>
  <sheetData>
    <row r="1" spans="1:2" ht="15.75" customHeight="1" thickBot="1">
      <c r="A1" s="138" t="s">
        <v>308</v>
      </c>
      <c r="B1" s="139" t="s">
        <v>429</v>
      </c>
    </row>
    <row r="2" spans="1:2" ht="15" thickBot="1">
      <c r="A2" s="140" t="s">
        <v>329</v>
      </c>
      <c r="B2" s="141">
        <v>4303591460.08</v>
      </c>
    </row>
    <row r="3" spans="1:2" ht="15" thickBot="1">
      <c r="A3" s="140" t="s">
        <v>334</v>
      </c>
      <c r="B3" s="141">
        <v>1084934706.53</v>
      </c>
    </row>
    <row r="4" spans="1:2" ht="15" thickBot="1">
      <c r="A4" s="140" t="s">
        <v>335</v>
      </c>
      <c r="B4" s="141">
        <v>2413085411.41</v>
      </c>
    </row>
    <row r="5" spans="1:2" ht="15" thickBot="1">
      <c r="A5" s="140" t="s">
        <v>336</v>
      </c>
      <c r="B5" s="141">
        <v>2153349778.83</v>
      </c>
    </row>
    <row r="6" spans="1:2" ht="15" thickBot="1">
      <c r="A6" s="140" t="s">
        <v>337</v>
      </c>
      <c r="B6" s="141">
        <v>1609955043.29</v>
      </c>
    </row>
    <row r="7" spans="1:2" ht="15" thickBot="1">
      <c r="A7" s="140" t="s">
        <v>338</v>
      </c>
      <c r="B7" s="141">
        <v>1914642987.39</v>
      </c>
    </row>
    <row r="8" spans="1:2" ht="14.25">
      <c r="A8" s="140" t="s">
        <v>158</v>
      </c>
      <c r="B8" s="141">
        <v>13479559387.53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cols>
    <col min="1" max="1" width="128.7109375" style="0" bestFit="1" customWidth="1"/>
  </cols>
  <sheetData>
    <row r="1" ht="14.25">
      <c r="A1" s="142" t="s">
        <v>430</v>
      </c>
    </row>
    <row r="2" ht="14.25">
      <c r="A2" t="s">
        <v>431</v>
      </c>
    </row>
    <row r="3" ht="14.25">
      <c r="A3" t="s">
        <v>432</v>
      </c>
    </row>
    <row r="5" ht="14.25">
      <c r="A5" s="142" t="s">
        <v>433</v>
      </c>
    </row>
    <row r="6" ht="14.25">
      <c r="A6" t="s">
        <v>431</v>
      </c>
    </row>
    <row r="7" ht="14.25">
      <c r="A7" t="s">
        <v>432</v>
      </c>
    </row>
    <row r="9" ht="14.25">
      <c r="A9" s="142" t="s">
        <v>434</v>
      </c>
    </row>
    <row r="10" ht="14.25">
      <c r="A10" t="s">
        <v>431</v>
      </c>
    </row>
    <row r="11" ht="14.25">
      <c r="A11" t="s">
        <v>432</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5:F83"/>
  <sheetViews>
    <sheetView zoomScalePageLayoutView="0" workbookViewId="0" topLeftCell="A1">
      <selection activeCell="A1" sqref="A1"/>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173" t="s">
        <v>435</v>
      </c>
      <c r="B5" s="173"/>
      <c r="C5" s="173"/>
      <c r="D5" s="173"/>
      <c r="E5" s="173"/>
      <c r="F5" s="173"/>
    </row>
    <row r="6" spans="1:6" ht="15.75" customHeight="1">
      <c r="A6" s="143"/>
      <c r="B6" s="143"/>
      <c r="C6" s="143"/>
      <c r="D6" s="143"/>
      <c r="E6" s="143"/>
      <c r="F6" s="143"/>
    </row>
    <row r="7" spans="1:6" ht="15.75" customHeight="1">
      <c r="A7" s="174" t="s">
        <v>436</v>
      </c>
      <c r="B7" s="174"/>
      <c r="C7" s="174"/>
      <c r="D7" s="174"/>
      <c r="E7" s="174"/>
      <c r="F7" s="174"/>
    </row>
    <row r="8" spans="1:6" ht="15.75" customHeight="1">
      <c r="A8" s="144"/>
      <c r="B8" s="144"/>
      <c r="C8" s="144"/>
      <c r="D8" s="144"/>
      <c r="E8" s="144"/>
      <c r="F8" s="144"/>
    </row>
    <row r="9" spans="1:6" ht="14.25">
      <c r="A9" s="175" t="s">
        <v>329</v>
      </c>
      <c r="B9" s="176"/>
      <c r="C9" s="176"/>
      <c r="D9" s="176"/>
      <c r="E9" s="176"/>
      <c r="F9" s="177"/>
    </row>
    <row r="10" spans="1:6" ht="27" customHeight="1">
      <c r="A10" s="178" t="s">
        <v>2</v>
      </c>
      <c r="B10" s="180" t="s">
        <v>437</v>
      </c>
      <c r="C10" s="180" t="s">
        <v>5</v>
      </c>
      <c r="D10" s="180" t="s">
        <v>6</v>
      </c>
      <c r="E10" s="145" t="s">
        <v>438</v>
      </c>
      <c r="F10" s="182" t="s">
        <v>439</v>
      </c>
    </row>
    <row r="11" spans="1:6" ht="21.75" customHeight="1">
      <c r="A11" s="179"/>
      <c r="B11" s="181"/>
      <c r="C11" s="181"/>
      <c r="D11" s="181"/>
      <c r="E11" s="145" t="s">
        <v>440</v>
      </c>
      <c r="F11" s="183"/>
    </row>
    <row r="12" spans="1:6" ht="14.25">
      <c r="A12" s="146"/>
      <c r="B12" s="146" t="s">
        <v>379</v>
      </c>
      <c r="C12" s="146"/>
      <c r="D12" s="147"/>
      <c r="E12" s="148"/>
      <c r="F12" s="149"/>
    </row>
    <row r="13" spans="1:6" ht="14.25">
      <c r="A13" s="146">
        <v>1</v>
      </c>
      <c r="B13" s="150" t="s">
        <v>34</v>
      </c>
      <c r="C13" s="150" t="s">
        <v>36</v>
      </c>
      <c r="D13" s="150">
        <v>700</v>
      </c>
      <c r="E13" s="151">
        <v>3474.7708011</v>
      </c>
      <c r="F13" s="152">
        <v>0.08074119</v>
      </c>
    </row>
    <row r="14" spans="1:6" ht="14.25">
      <c r="A14" s="146">
        <v>2</v>
      </c>
      <c r="B14" s="150" t="s">
        <v>37</v>
      </c>
      <c r="C14" s="150" t="s">
        <v>39</v>
      </c>
      <c r="D14" s="150">
        <v>641</v>
      </c>
      <c r="E14" s="151">
        <v>3126.1576697</v>
      </c>
      <c r="F14" s="152">
        <v>0.07264067</v>
      </c>
    </row>
    <row r="15" spans="1:6" ht="14.25">
      <c r="A15" s="146">
        <v>3</v>
      </c>
      <c r="B15" s="150" t="s">
        <v>40</v>
      </c>
      <c r="C15" s="150" t="s">
        <v>42</v>
      </c>
      <c r="D15" s="150">
        <v>484</v>
      </c>
      <c r="E15" s="151">
        <v>2404.2302786</v>
      </c>
      <c r="F15" s="152">
        <v>0.05586567</v>
      </c>
    </row>
    <row r="16" spans="1:6" ht="14.25">
      <c r="A16" s="146">
        <v>4</v>
      </c>
      <c r="B16" s="150" t="s">
        <v>43</v>
      </c>
      <c r="C16" s="150" t="s">
        <v>44</v>
      </c>
      <c r="D16" s="150">
        <v>430</v>
      </c>
      <c r="E16" s="151">
        <v>2115.5346557</v>
      </c>
      <c r="F16" s="152">
        <v>0.04915742</v>
      </c>
    </row>
    <row r="17" spans="1:6" ht="14.25">
      <c r="A17" s="146">
        <v>5</v>
      </c>
      <c r="B17" s="150" t="s">
        <v>37</v>
      </c>
      <c r="C17" s="150" t="s">
        <v>45</v>
      </c>
      <c r="D17" s="150">
        <v>391</v>
      </c>
      <c r="E17" s="151">
        <v>1923.3569286</v>
      </c>
      <c r="F17" s="152">
        <v>0.0446919</v>
      </c>
    </row>
    <row r="18" spans="1:6" ht="14.25">
      <c r="A18" s="146">
        <v>6</v>
      </c>
      <c r="B18" s="150" t="s">
        <v>40</v>
      </c>
      <c r="C18" s="150" t="s">
        <v>46</v>
      </c>
      <c r="D18" s="150">
        <v>330</v>
      </c>
      <c r="E18" s="151">
        <v>1639.8517889</v>
      </c>
      <c r="F18" s="152">
        <v>0.03810426</v>
      </c>
    </row>
    <row r="19" spans="1:6" ht="14.25">
      <c r="A19" s="146">
        <v>7</v>
      </c>
      <c r="B19" s="150" t="s">
        <v>47</v>
      </c>
      <c r="C19" s="150" t="s">
        <v>48</v>
      </c>
      <c r="D19" s="150">
        <v>293</v>
      </c>
      <c r="E19" s="151">
        <v>1464.6658829</v>
      </c>
      <c r="F19" s="152">
        <v>0.03403357</v>
      </c>
    </row>
    <row r="20" spans="1:6" ht="14.25">
      <c r="A20" s="146">
        <v>8</v>
      </c>
      <c r="B20" s="150" t="s">
        <v>49</v>
      </c>
      <c r="C20" s="150" t="s">
        <v>50</v>
      </c>
      <c r="D20" s="150">
        <v>294</v>
      </c>
      <c r="E20" s="151">
        <v>1462.9915322</v>
      </c>
      <c r="F20" s="152">
        <v>0.03399467</v>
      </c>
    </row>
    <row r="21" spans="1:6" ht="14.25">
      <c r="A21" s="146"/>
      <c r="B21" s="146" t="s">
        <v>441</v>
      </c>
      <c r="C21" s="146"/>
      <c r="D21" s="147"/>
      <c r="E21" s="148"/>
      <c r="F21" s="149"/>
    </row>
    <row r="22" spans="1:6" ht="14.25">
      <c r="A22" s="146">
        <v>9</v>
      </c>
      <c r="B22" s="150" t="s">
        <v>20</v>
      </c>
      <c r="C22" s="150" t="s">
        <v>22</v>
      </c>
      <c r="D22" s="150">
        <v>350</v>
      </c>
      <c r="E22" s="151">
        <v>2557.9163694</v>
      </c>
      <c r="F22" s="152">
        <v>0.05943678</v>
      </c>
    </row>
    <row r="23" spans="1:6" ht="14.25">
      <c r="A23" s="146"/>
      <c r="B23" s="146" t="s">
        <v>442</v>
      </c>
      <c r="C23" s="146"/>
      <c r="D23" s="147"/>
      <c r="E23" s="148"/>
      <c r="F23" s="149"/>
    </row>
    <row r="24" spans="1:6" ht="14.25">
      <c r="A24" s="146">
        <v>10</v>
      </c>
      <c r="B24" s="150" t="s">
        <v>23</v>
      </c>
      <c r="C24" s="150" t="s">
        <v>25</v>
      </c>
      <c r="D24" s="150">
        <v>650</v>
      </c>
      <c r="E24" s="151">
        <v>5699.9999998</v>
      </c>
      <c r="F24" s="152">
        <v>0.13244752</v>
      </c>
    </row>
    <row r="25" spans="1:6" ht="14.25">
      <c r="A25" s="146">
        <f>A24+1</f>
        <v>11</v>
      </c>
      <c r="B25" s="150" t="s">
        <v>20</v>
      </c>
      <c r="C25" s="150" t="s">
        <v>419</v>
      </c>
      <c r="D25" s="150">
        <v>520</v>
      </c>
      <c r="E25" s="151">
        <v>5204.7811507</v>
      </c>
      <c r="F25" s="152">
        <v>0.12094041</v>
      </c>
    </row>
    <row r="26" spans="1:6" ht="14.25">
      <c r="A26" s="146">
        <f>A25+1</f>
        <v>12</v>
      </c>
      <c r="B26" s="150" t="s">
        <v>26</v>
      </c>
      <c r="C26" s="150" t="s">
        <v>28</v>
      </c>
      <c r="D26" s="150">
        <v>261</v>
      </c>
      <c r="E26" s="151">
        <v>2610</v>
      </c>
      <c r="F26" s="152">
        <v>0.06064702</v>
      </c>
    </row>
    <row r="27" spans="1:6" ht="14.25">
      <c r="A27" s="146">
        <f>A26+1</f>
        <v>13</v>
      </c>
      <c r="B27" s="150" t="s">
        <v>29</v>
      </c>
      <c r="C27" s="150" t="s">
        <v>31</v>
      </c>
      <c r="D27" s="150">
        <v>120</v>
      </c>
      <c r="E27" s="151">
        <v>898.82735</v>
      </c>
      <c r="F27" s="152">
        <v>0.02088552</v>
      </c>
    </row>
    <row r="28" spans="1:6" ht="14.25">
      <c r="A28" s="146">
        <f>A27+1</f>
        <v>14</v>
      </c>
      <c r="B28" s="150" t="s">
        <v>26</v>
      </c>
      <c r="C28" s="150" t="s">
        <v>32</v>
      </c>
      <c r="D28" s="150">
        <v>75</v>
      </c>
      <c r="E28" s="151">
        <v>750</v>
      </c>
      <c r="F28" s="152">
        <v>0.0174273</v>
      </c>
    </row>
    <row r="29" spans="1:6" ht="14.25">
      <c r="A29" s="146">
        <f>A28+1</f>
        <v>15</v>
      </c>
      <c r="B29" s="150" t="s">
        <v>26</v>
      </c>
      <c r="C29" s="150" t="s">
        <v>33</v>
      </c>
      <c r="D29" s="150">
        <v>47</v>
      </c>
      <c r="E29" s="151">
        <v>470</v>
      </c>
      <c r="F29" s="152">
        <v>0.01092111</v>
      </c>
    </row>
    <row r="30" spans="1:6" ht="14.25">
      <c r="A30" s="146"/>
      <c r="B30" s="153" t="s">
        <v>14</v>
      </c>
      <c r="C30" s="153"/>
      <c r="D30" s="153"/>
      <c r="E30" s="154">
        <v>35803.084</v>
      </c>
      <c r="F30" s="155">
        <v>0.8319</v>
      </c>
    </row>
    <row r="31" spans="1:6" ht="14.25">
      <c r="A31" s="146"/>
      <c r="B31" s="146" t="s">
        <v>443</v>
      </c>
      <c r="C31" s="156"/>
      <c r="D31" s="147"/>
      <c r="E31" s="148">
        <v>7232.830193200003</v>
      </c>
      <c r="F31" s="149">
        <v>0.1681</v>
      </c>
    </row>
    <row r="32" spans="1:6" ht="14.25">
      <c r="A32" s="146"/>
      <c r="B32" s="153" t="s">
        <v>14</v>
      </c>
      <c r="C32" s="153"/>
      <c r="D32" s="153"/>
      <c r="E32" s="154">
        <v>43035.9146008</v>
      </c>
      <c r="F32" s="157">
        <v>1</v>
      </c>
    </row>
    <row r="33" spans="1:6" ht="14.25">
      <c r="A33" s="146"/>
      <c r="B33" s="158"/>
      <c r="C33" s="146"/>
      <c r="D33" s="147"/>
      <c r="E33" s="146"/>
      <c r="F33" s="159"/>
    </row>
    <row r="35" spans="1:6" ht="14.25">
      <c r="A35" s="175" t="s">
        <v>337</v>
      </c>
      <c r="B35" s="176"/>
      <c r="C35" s="176"/>
      <c r="D35" s="176"/>
      <c r="E35" s="176"/>
      <c r="F35" s="177"/>
    </row>
    <row r="36" spans="1:6" ht="27" customHeight="1">
      <c r="A36" s="178" t="s">
        <v>2</v>
      </c>
      <c r="B36" s="180" t="s">
        <v>437</v>
      </c>
      <c r="C36" s="180" t="s">
        <v>5</v>
      </c>
      <c r="D36" s="180" t="s">
        <v>6</v>
      </c>
      <c r="E36" s="145" t="s">
        <v>438</v>
      </c>
      <c r="F36" s="182" t="s">
        <v>439</v>
      </c>
    </row>
    <row r="37" spans="1:6" ht="21.75" customHeight="1">
      <c r="A37" s="179"/>
      <c r="B37" s="181"/>
      <c r="C37" s="181"/>
      <c r="D37" s="181"/>
      <c r="E37" s="145" t="s">
        <v>440</v>
      </c>
      <c r="F37" s="183"/>
    </row>
    <row r="38" spans="1:6" ht="14.25">
      <c r="A38" s="146"/>
      <c r="B38" s="146" t="s">
        <v>379</v>
      </c>
      <c r="C38" s="146"/>
      <c r="D38" s="147"/>
      <c r="E38" s="148"/>
      <c r="F38" s="149"/>
    </row>
    <row r="39" spans="1:6" ht="14.25">
      <c r="A39" s="146">
        <v>1</v>
      </c>
      <c r="B39" s="150" t="s">
        <v>37</v>
      </c>
      <c r="C39" s="150" t="s">
        <v>39</v>
      </c>
      <c r="D39" s="150">
        <v>357</v>
      </c>
      <c r="E39" s="151">
        <v>1741.089373</v>
      </c>
      <c r="F39" s="152">
        <v>0.10814522</v>
      </c>
    </row>
    <row r="40" spans="1:6" ht="14.25">
      <c r="A40" s="146">
        <v>2</v>
      </c>
      <c r="B40" s="150" t="s">
        <v>40</v>
      </c>
      <c r="C40" s="150" t="s">
        <v>42</v>
      </c>
      <c r="D40" s="150">
        <v>308</v>
      </c>
      <c r="E40" s="151">
        <v>1529.9647228</v>
      </c>
      <c r="F40" s="152">
        <v>0.09503152</v>
      </c>
    </row>
    <row r="41" spans="1:6" ht="14.25">
      <c r="A41" s="146">
        <v>3</v>
      </c>
      <c r="B41" s="150" t="s">
        <v>34</v>
      </c>
      <c r="C41" s="150" t="s">
        <v>36</v>
      </c>
      <c r="D41" s="150">
        <v>178</v>
      </c>
      <c r="E41" s="151">
        <v>883.5845751</v>
      </c>
      <c r="F41" s="152">
        <v>0.05488256</v>
      </c>
    </row>
    <row r="42" spans="1:6" ht="14.25">
      <c r="A42" s="146">
        <v>4</v>
      </c>
      <c r="B42" s="150" t="s">
        <v>40</v>
      </c>
      <c r="C42" s="150" t="s">
        <v>46</v>
      </c>
      <c r="D42" s="150">
        <v>164</v>
      </c>
      <c r="E42" s="151">
        <v>814.9566466</v>
      </c>
      <c r="F42" s="152">
        <v>0.05061984</v>
      </c>
    </row>
    <row r="43" spans="1:6" ht="14.25">
      <c r="A43" s="146">
        <v>5</v>
      </c>
      <c r="B43" s="150" t="s">
        <v>43</v>
      </c>
      <c r="C43" s="150" t="s">
        <v>44</v>
      </c>
      <c r="D43" s="150">
        <v>144</v>
      </c>
      <c r="E43" s="151">
        <v>708.4581173</v>
      </c>
      <c r="F43" s="152">
        <v>0.04400484</v>
      </c>
    </row>
    <row r="44" spans="1:6" ht="14.25">
      <c r="A44" s="146">
        <v>6</v>
      </c>
      <c r="B44" s="150" t="s">
        <v>37</v>
      </c>
      <c r="C44" s="150" t="s">
        <v>45</v>
      </c>
      <c r="D44" s="150">
        <v>131</v>
      </c>
      <c r="E44" s="151">
        <v>644.3983571</v>
      </c>
      <c r="F44" s="152">
        <v>0.04002586</v>
      </c>
    </row>
    <row r="45" spans="1:6" ht="14.25">
      <c r="A45" s="146">
        <v>7</v>
      </c>
      <c r="B45" s="150" t="s">
        <v>47</v>
      </c>
      <c r="C45" s="150" t="s">
        <v>48</v>
      </c>
      <c r="D45" s="150">
        <v>55</v>
      </c>
      <c r="E45" s="151">
        <v>274.9372818</v>
      </c>
      <c r="F45" s="152">
        <v>0.01707733</v>
      </c>
    </row>
    <row r="46" spans="1:6" ht="14.25">
      <c r="A46" s="146">
        <v>8</v>
      </c>
      <c r="B46" s="150" t="s">
        <v>49</v>
      </c>
      <c r="C46" s="150" t="s">
        <v>50</v>
      </c>
      <c r="D46" s="150">
        <v>54</v>
      </c>
      <c r="E46" s="151">
        <v>268.7127304</v>
      </c>
      <c r="F46" s="152">
        <v>0.0166907</v>
      </c>
    </row>
    <row r="47" spans="1:6" ht="14.25">
      <c r="A47" s="146"/>
      <c r="B47" s="146" t="s">
        <v>442</v>
      </c>
      <c r="C47" s="146"/>
      <c r="D47" s="147"/>
      <c r="E47" s="148"/>
      <c r="F47" s="149"/>
    </row>
    <row r="48" spans="1:6" ht="14.25">
      <c r="A48" s="146">
        <v>9</v>
      </c>
      <c r="B48" s="150" t="s">
        <v>20</v>
      </c>
      <c r="C48" s="150" t="s">
        <v>412</v>
      </c>
      <c r="D48" s="150">
        <v>150</v>
      </c>
      <c r="E48" s="151">
        <v>1501.3791781</v>
      </c>
      <c r="F48" s="152">
        <v>0.09325597</v>
      </c>
    </row>
    <row r="49" spans="1:6" ht="14.25">
      <c r="A49" s="146">
        <f>A48+1</f>
        <v>10</v>
      </c>
      <c r="B49" s="150" t="s">
        <v>26</v>
      </c>
      <c r="C49" s="150" t="s">
        <v>57</v>
      </c>
      <c r="D49" s="150">
        <v>123</v>
      </c>
      <c r="E49" s="151">
        <v>525.8015251</v>
      </c>
      <c r="F49" s="152">
        <v>0.03265939</v>
      </c>
    </row>
    <row r="50" spans="1:6" ht="14.25">
      <c r="A50" s="146">
        <f>A49+1</f>
        <v>11</v>
      </c>
      <c r="B50" s="150" t="s">
        <v>26</v>
      </c>
      <c r="C50" s="150" t="s">
        <v>33</v>
      </c>
      <c r="D50" s="150">
        <v>43</v>
      </c>
      <c r="E50" s="151">
        <v>430</v>
      </c>
      <c r="F50" s="152">
        <v>0.02670882</v>
      </c>
    </row>
    <row r="51" spans="1:6" ht="14.25">
      <c r="A51" s="146">
        <f>A50+1</f>
        <v>12</v>
      </c>
      <c r="B51" s="150" t="s">
        <v>26</v>
      </c>
      <c r="C51" s="150" t="s">
        <v>32</v>
      </c>
      <c r="D51" s="150">
        <v>8</v>
      </c>
      <c r="E51" s="151">
        <v>80</v>
      </c>
      <c r="F51" s="152">
        <v>0.00496908</v>
      </c>
    </row>
    <row r="52" spans="1:6" ht="14.25">
      <c r="A52" s="146">
        <f>A51+1</f>
        <v>13</v>
      </c>
      <c r="B52" s="150" t="s">
        <v>26</v>
      </c>
      <c r="C52" s="150" t="s">
        <v>28</v>
      </c>
      <c r="D52" s="150">
        <v>4</v>
      </c>
      <c r="E52" s="151">
        <v>40</v>
      </c>
      <c r="F52" s="152">
        <v>0.00248454</v>
      </c>
    </row>
    <row r="53" spans="1:6" ht="14.25">
      <c r="A53" s="146">
        <f>A52+1</f>
        <v>14</v>
      </c>
      <c r="B53" s="150" t="s">
        <v>54</v>
      </c>
      <c r="C53" s="150" t="s">
        <v>56</v>
      </c>
      <c r="D53" s="150">
        <v>100</v>
      </c>
      <c r="E53" s="151">
        <v>24.6741781</v>
      </c>
      <c r="F53" s="152">
        <v>0.0015326</v>
      </c>
    </row>
    <row r="54" spans="1:6" ht="14.25">
      <c r="A54" s="146"/>
      <c r="B54" s="153" t="s">
        <v>14</v>
      </c>
      <c r="C54" s="153"/>
      <c r="D54" s="153"/>
      <c r="E54" s="154">
        <v>9467.957</v>
      </c>
      <c r="F54" s="155">
        <v>0.5881</v>
      </c>
    </row>
    <row r="55" spans="1:6" ht="14.25">
      <c r="A55" s="146"/>
      <c r="B55" s="146" t="s">
        <v>443</v>
      </c>
      <c r="C55" s="156"/>
      <c r="D55" s="147"/>
      <c r="E55" s="148">
        <v>6631.593747500001</v>
      </c>
      <c r="F55" s="149">
        <v>0.4119</v>
      </c>
    </row>
    <row r="56" spans="1:6" ht="14.25">
      <c r="A56" s="146"/>
      <c r="B56" s="153" t="s">
        <v>14</v>
      </c>
      <c r="C56" s="153"/>
      <c r="D56" s="153"/>
      <c r="E56" s="154">
        <v>16099.5504329</v>
      </c>
      <c r="F56" s="157">
        <v>1</v>
      </c>
    </row>
    <row r="57" spans="1:6" ht="14.25">
      <c r="A57" s="146"/>
      <c r="B57" s="158"/>
      <c r="C57" s="146"/>
      <c r="D57" s="147"/>
      <c r="E57" s="146"/>
      <c r="F57" s="159"/>
    </row>
    <row r="59" spans="1:6" ht="14.25">
      <c r="A59" s="175" t="s">
        <v>338</v>
      </c>
      <c r="B59" s="176"/>
      <c r="C59" s="176"/>
      <c r="D59" s="176"/>
      <c r="E59" s="176"/>
      <c r="F59" s="177"/>
    </row>
    <row r="60" spans="1:6" ht="27" customHeight="1">
      <c r="A60" s="178" t="s">
        <v>2</v>
      </c>
      <c r="B60" s="180" t="s">
        <v>437</v>
      </c>
      <c r="C60" s="180" t="s">
        <v>5</v>
      </c>
      <c r="D60" s="180" t="s">
        <v>6</v>
      </c>
      <c r="E60" s="145" t="s">
        <v>438</v>
      </c>
      <c r="F60" s="182" t="s">
        <v>439</v>
      </c>
    </row>
    <row r="61" spans="1:6" ht="21.75" customHeight="1">
      <c r="A61" s="179"/>
      <c r="B61" s="181"/>
      <c r="C61" s="181"/>
      <c r="D61" s="181"/>
      <c r="E61" s="145" t="s">
        <v>440</v>
      </c>
      <c r="F61" s="183"/>
    </row>
    <row r="62" spans="1:6" ht="14.25">
      <c r="A62" s="146"/>
      <c r="B62" s="146" t="s">
        <v>379</v>
      </c>
      <c r="C62" s="146"/>
      <c r="D62" s="147"/>
      <c r="E62" s="148"/>
      <c r="F62" s="149"/>
    </row>
    <row r="63" spans="1:6" ht="14.25">
      <c r="A63" s="146">
        <v>1</v>
      </c>
      <c r="B63" s="150" t="s">
        <v>34</v>
      </c>
      <c r="C63" s="150" t="s">
        <v>36</v>
      </c>
      <c r="D63" s="150">
        <v>446</v>
      </c>
      <c r="E63" s="151">
        <v>2213.9253961</v>
      </c>
      <c r="F63" s="152">
        <v>0.11563124</v>
      </c>
    </row>
    <row r="64" spans="1:6" ht="14.25">
      <c r="A64" s="146">
        <v>2</v>
      </c>
      <c r="B64" s="150" t="s">
        <v>37</v>
      </c>
      <c r="C64" s="150" t="s">
        <v>39</v>
      </c>
      <c r="D64" s="150">
        <v>310</v>
      </c>
      <c r="E64" s="151">
        <v>1511.8703239</v>
      </c>
      <c r="F64" s="152">
        <v>0.07896356</v>
      </c>
    </row>
    <row r="65" spans="1:6" ht="14.25">
      <c r="A65" s="146">
        <v>3</v>
      </c>
      <c r="B65" s="150" t="s">
        <v>43</v>
      </c>
      <c r="C65" s="150" t="s">
        <v>44</v>
      </c>
      <c r="D65" s="150">
        <v>217</v>
      </c>
      <c r="E65" s="151">
        <v>1067.6070239</v>
      </c>
      <c r="F65" s="152">
        <v>0.05576011</v>
      </c>
    </row>
    <row r="66" spans="1:6" ht="14.25">
      <c r="A66" s="146">
        <v>4</v>
      </c>
      <c r="B66" s="150" t="s">
        <v>37</v>
      </c>
      <c r="C66" s="150" t="s">
        <v>45</v>
      </c>
      <c r="D66" s="150">
        <v>198</v>
      </c>
      <c r="E66" s="151">
        <v>973.9761429</v>
      </c>
      <c r="F66" s="152">
        <v>0.05086986</v>
      </c>
    </row>
    <row r="67" spans="1:6" ht="14.25">
      <c r="A67" s="146">
        <v>5</v>
      </c>
      <c r="B67" s="150" t="s">
        <v>40</v>
      </c>
      <c r="C67" s="150" t="s">
        <v>46</v>
      </c>
      <c r="D67" s="150">
        <v>186</v>
      </c>
      <c r="E67" s="151">
        <v>924.2800992</v>
      </c>
      <c r="F67" s="152">
        <v>0.04827428</v>
      </c>
    </row>
    <row r="68" spans="1:6" ht="14.25">
      <c r="A68" s="146">
        <v>6</v>
      </c>
      <c r="B68" s="150" t="s">
        <v>40</v>
      </c>
      <c r="C68" s="150" t="s">
        <v>42</v>
      </c>
      <c r="D68" s="150">
        <v>80</v>
      </c>
      <c r="E68" s="151">
        <v>397.3934345</v>
      </c>
      <c r="F68" s="152">
        <v>0.02075548</v>
      </c>
    </row>
    <row r="69" spans="1:6" ht="14.25">
      <c r="A69" s="146">
        <v>7</v>
      </c>
      <c r="B69" s="150" t="s">
        <v>47</v>
      </c>
      <c r="C69" s="150" t="s">
        <v>48</v>
      </c>
      <c r="D69" s="150">
        <v>33</v>
      </c>
      <c r="E69" s="151">
        <v>164.9623691</v>
      </c>
      <c r="F69" s="152">
        <v>0.00861583</v>
      </c>
    </row>
    <row r="70" spans="1:6" ht="14.25">
      <c r="A70" s="146">
        <v>8</v>
      </c>
      <c r="B70" s="150" t="s">
        <v>49</v>
      </c>
      <c r="C70" s="150" t="s">
        <v>50</v>
      </c>
      <c r="D70" s="150">
        <v>32</v>
      </c>
      <c r="E70" s="151">
        <v>159.2371736</v>
      </c>
      <c r="F70" s="152">
        <v>0.00831681</v>
      </c>
    </row>
    <row r="71" spans="1:6" ht="14.25">
      <c r="A71" s="146"/>
      <c r="B71" s="146" t="s">
        <v>442</v>
      </c>
      <c r="C71" s="146"/>
      <c r="D71" s="147"/>
      <c r="E71" s="148"/>
      <c r="F71" s="149"/>
    </row>
    <row r="72" spans="1:6" ht="14.25">
      <c r="A72" s="146">
        <v>9</v>
      </c>
      <c r="B72" s="150" t="s">
        <v>20</v>
      </c>
      <c r="C72" s="150" t="s">
        <v>422</v>
      </c>
      <c r="D72" s="150">
        <v>350</v>
      </c>
      <c r="E72" s="151">
        <v>3503.2180822</v>
      </c>
      <c r="F72" s="152">
        <v>0.18296978</v>
      </c>
    </row>
    <row r="73" spans="1:6" ht="14.25">
      <c r="A73" s="146">
        <f>A72+1</f>
        <v>10</v>
      </c>
      <c r="B73" s="150" t="s">
        <v>29</v>
      </c>
      <c r="C73" s="150" t="s">
        <v>60</v>
      </c>
      <c r="D73" s="150">
        <v>410</v>
      </c>
      <c r="E73" s="151">
        <v>3070.9934886</v>
      </c>
      <c r="F73" s="152">
        <v>0.1603951</v>
      </c>
    </row>
    <row r="74" spans="1:6" ht="14.25">
      <c r="A74" s="146">
        <f aca="true" t="shared" si="0" ref="A74:A79">A73+1</f>
        <v>11</v>
      </c>
      <c r="B74" s="150" t="s">
        <v>23</v>
      </c>
      <c r="C74" s="150" t="s">
        <v>61</v>
      </c>
      <c r="D74" s="150">
        <v>160</v>
      </c>
      <c r="E74" s="151">
        <v>1600</v>
      </c>
      <c r="F74" s="152">
        <v>0.08356649</v>
      </c>
    </row>
    <row r="75" spans="1:6" ht="14.25">
      <c r="A75" s="146">
        <f t="shared" si="0"/>
        <v>12</v>
      </c>
      <c r="B75" s="150" t="s">
        <v>23</v>
      </c>
      <c r="C75" s="150" t="s">
        <v>53</v>
      </c>
      <c r="D75" s="150">
        <v>100</v>
      </c>
      <c r="E75" s="151">
        <v>1000</v>
      </c>
      <c r="F75" s="152">
        <v>0.05222906</v>
      </c>
    </row>
    <row r="76" spans="1:6" ht="14.25">
      <c r="A76" s="146">
        <f t="shared" si="0"/>
        <v>13</v>
      </c>
      <c r="B76" s="150" t="s">
        <v>20</v>
      </c>
      <c r="C76" s="150" t="s">
        <v>419</v>
      </c>
      <c r="D76" s="150">
        <v>50</v>
      </c>
      <c r="E76" s="151">
        <v>500.459726</v>
      </c>
      <c r="F76" s="152">
        <v>0.02613854</v>
      </c>
    </row>
    <row r="77" spans="1:6" ht="14.25">
      <c r="A77" s="146">
        <f t="shared" si="0"/>
        <v>14</v>
      </c>
      <c r="B77" s="150" t="s">
        <v>26</v>
      </c>
      <c r="C77" s="150" t="s">
        <v>33</v>
      </c>
      <c r="D77" s="150">
        <v>43</v>
      </c>
      <c r="E77" s="151">
        <v>430</v>
      </c>
      <c r="F77" s="152">
        <v>0.0224585</v>
      </c>
    </row>
    <row r="78" spans="1:6" ht="14.25">
      <c r="A78" s="146">
        <f t="shared" si="0"/>
        <v>15</v>
      </c>
      <c r="B78" s="150" t="s">
        <v>26</v>
      </c>
      <c r="C78" s="150" t="s">
        <v>32</v>
      </c>
      <c r="D78" s="150">
        <v>24</v>
      </c>
      <c r="E78" s="151">
        <v>240</v>
      </c>
      <c r="F78" s="152">
        <v>0.01253497</v>
      </c>
    </row>
    <row r="79" spans="1:6" ht="14.25">
      <c r="A79" s="146">
        <f t="shared" si="0"/>
        <v>16</v>
      </c>
      <c r="B79" s="150" t="s">
        <v>54</v>
      </c>
      <c r="C79" s="150" t="s">
        <v>56</v>
      </c>
      <c r="D79" s="150">
        <v>100</v>
      </c>
      <c r="E79" s="151">
        <v>24.6741781</v>
      </c>
      <c r="F79" s="152">
        <v>0.00128871</v>
      </c>
    </row>
    <row r="80" spans="1:6" ht="14.25">
      <c r="A80" s="146"/>
      <c r="B80" s="153" t="s">
        <v>14</v>
      </c>
      <c r="C80" s="153"/>
      <c r="D80" s="153"/>
      <c r="E80" s="154">
        <v>17782.597</v>
      </c>
      <c r="F80" s="155">
        <v>0.9288</v>
      </c>
    </row>
    <row r="81" spans="1:6" ht="14.25">
      <c r="A81" s="146"/>
      <c r="B81" s="146" t="s">
        <v>443</v>
      </c>
      <c r="C81" s="156"/>
      <c r="D81" s="147"/>
      <c r="E81" s="148">
        <v>1363.832435799999</v>
      </c>
      <c r="F81" s="149">
        <v>0.0712</v>
      </c>
    </row>
    <row r="82" spans="1:6" ht="14.25">
      <c r="A82" s="146"/>
      <c r="B82" s="153" t="s">
        <v>14</v>
      </c>
      <c r="C82" s="153"/>
      <c r="D82" s="153"/>
      <c r="E82" s="154">
        <v>19146.4298739</v>
      </c>
      <c r="F82" s="157">
        <v>1</v>
      </c>
    </row>
    <row r="83" spans="1:6" ht="14.25">
      <c r="A83" s="146"/>
      <c r="B83" s="158"/>
      <c r="C83" s="146"/>
      <c r="D83" s="147"/>
      <c r="E83" s="146"/>
      <c r="F83" s="159"/>
    </row>
  </sheetData>
  <sheetProtection/>
  <mergeCells count="20">
    <mergeCell ref="A59:F59"/>
    <mergeCell ref="A60:A61"/>
    <mergeCell ref="B60:B61"/>
    <mergeCell ref="C60:C61"/>
    <mergeCell ref="D60:D61"/>
    <mergeCell ref="F60:F61"/>
    <mergeCell ref="A35:F35"/>
    <mergeCell ref="A36:A37"/>
    <mergeCell ref="B36:B37"/>
    <mergeCell ref="C36:C37"/>
    <mergeCell ref="D36:D37"/>
    <mergeCell ref="F36:F37"/>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5:F85"/>
  <sheetViews>
    <sheetView zoomScalePageLayoutView="0" workbookViewId="0" topLeftCell="A1">
      <selection activeCell="A1" sqref="A1"/>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173" t="s">
        <v>435</v>
      </c>
      <c r="B5" s="173"/>
      <c r="C5" s="173"/>
      <c r="D5" s="173"/>
      <c r="E5" s="173"/>
      <c r="F5" s="173"/>
    </row>
    <row r="6" spans="1:6" ht="15.75" customHeight="1">
      <c r="A6" s="143"/>
      <c r="B6" s="143"/>
      <c r="C6" s="143"/>
      <c r="D6" s="143"/>
      <c r="E6" s="143"/>
      <c r="F6" s="143"/>
    </row>
    <row r="7" spans="1:6" ht="15.75" customHeight="1">
      <c r="A7" s="174" t="s">
        <v>444</v>
      </c>
      <c r="B7" s="174"/>
      <c r="C7" s="174"/>
      <c r="D7" s="174"/>
      <c r="E7" s="174"/>
      <c r="F7" s="174"/>
    </row>
    <row r="8" spans="1:6" ht="15.75" customHeight="1">
      <c r="A8" s="144"/>
      <c r="B8" s="144"/>
      <c r="C8" s="144"/>
      <c r="D8" s="144"/>
      <c r="E8" s="144"/>
      <c r="F8" s="144"/>
    </row>
    <row r="9" spans="1:6" ht="14.25">
      <c r="A9" s="175" t="s">
        <v>334</v>
      </c>
      <c r="B9" s="176"/>
      <c r="C9" s="176"/>
      <c r="D9" s="176"/>
      <c r="E9" s="176"/>
      <c r="F9" s="177"/>
    </row>
    <row r="10" spans="1:6" ht="14.25">
      <c r="A10" s="178" t="s">
        <v>2</v>
      </c>
      <c r="B10" s="180" t="s">
        <v>437</v>
      </c>
      <c r="C10" s="180" t="s">
        <v>5</v>
      </c>
      <c r="D10" s="180" t="s">
        <v>6</v>
      </c>
      <c r="E10" s="145" t="s">
        <v>438</v>
      </c>
      <c r="F10" s="182" t="s">
        <v>439</v>
      </c>
    </row>
    <row r="11" spans="1:6" ht="14.25">
      <c r="A11" s="179"/>
      <c r="B11" s="181"/>
      <c r="C11" s="181"/>
      <c r="D11" s="181"/>
      <c r="E11" s="145" t="s">
        <v>440</v>
      </c>
      <c r="F11" s="183"/>
    </row>
    <row r="12" spans="1:6" ht="14.25">
      <c r="A12" s="146"/>
      <c r="B12" s="146" t="s">
        <v>379</v>
      </c>
      <c r="C12" s="146"/>
      <c r="D12" s="147"/>
      <c r="E12" s="148"/>
      <c r="F12" s="149"/>
    </row>
    <row r="13" spans="1:6" ht="14.25">
      <c r="A13" s="146">
        <v>1</v>
      </c>
      <c r="B13" s="150" t="s">
        <v>40</v>
      </c>
      <c r="C13" s="150" t="s">
        <v>42</v>
      </c>
      <c r="D13" s="150">
        <v>458</v>
      </c>
      <c r="E13" s="151">
        <v>2275.0774124</v>
      </c>
      <c r="F13" s="152">
        <v>0.2096971733604589</v>
      </c>
    </row>
    <row r="14" spans="1:6" ht="14.25">
      <c r="A14" s="146">
        <v>2</v>
      </c>
      <c r="B14" s="150" t="s">
        <v>37</v>
      </c>
      <c r="C14" s="150" t="s">
        <v>39</v>
      </c>
      <c r="D14" s="150">
        <v>207</v>
      </c>
      <c r="E14" s="151">
        <v>1009.5392163</v>
      </c>
      <c r="F14" s="152">
        <v>0.09305068869341077</v>
      </c>
    </row>
    <row r="15" spans="1:6" ht="14.25">
      <c r="A15" s="146">
        <v>3</v>
      </c>
      <c r="B15" s="150" t="s">
        <v>40</v>
      </c>
      <c r="C15" s="150" t="s">
        <v>46</v>
      </c>
      <c r="D15" s="150">
        <v>72</v>
      </c>
      <c r="E15" s="151">
        <v>357.7858449</v>
      </c>
      <c r="F15" s="152">
        <v>0.03297763844649454</v>
      </c>
    </row>
    <row r="16" spans="1:6" ht="14.25">
      <c r="A16" s="146">
        <v>4</v>
      </c>
      <c r="B16" s="150" t="s">
        <v>34</v>
      </c>
      <c r="C16" s="150" t="s">
        <v>36</v>
      </c>
      <c r="D16" s="150">
        <v>36</v>
      </c>
      <c r="E16" s="151">
        <v>178.7024983</v>
      </c>
      <c r="F16" s="152">
        <v>0.0164712675541142</v>
      </c>
    </row>
    <row r="17" spans="1:6" ht="14.25">
      <c r="A17" s="146">
        <v>5</v>
      </c>
      <c r="B17" s="150" t="s">
        <v>49</v>
      </c>
      <c r="C17" s="150" t="s">
        <v>50</v>
      </c>
      <c r="D17" s="150">
        <v>32</v>
      </c>
      <c r="E17" s="151">
        <v>159.2371736</v>
      </c>
      <c r="F17" s="152">
        <v>0.014677120442509954</v>
      </c>
    </row>
    <row r="18" spans="1:6" ht="14.25">
      <c r="A18" s="146">
        <v>6</v>
      </c>
      <c r="B18" s="150" t="s">
        <v>47</v>
      </c>
      <c r="C18" s="150" t="s">
        <v>48</v>
      </c>
      <c r="D18" s="150">
        <v>31</v>
      </c>
      <c r="E18" s="151">
        <v>154.9646497</v>
      </c>
      <c r="F18" s="152">
        <v>0.01428331573939883</v>
      </c>
    </row>
    <row r="19" spans="1:6" ht="14.25">
      <c r="A19" s="146">
        <v>7</v>
      </c>
      <c r="B19" s="150" t="s">
        <v>43</v>
      </c>
      <c r="C19" s="150" t="s">
        <v>44</v>
      </c>
      <c r="D19" s="150">
        <v>19</v>
      </c>
      <c r="E19" s="151">
        <v>93.4771127</v>
      </c>
      <c r="F19" s="152">
        <v>0.008615920583734707</v>
      </c>
    </row>
    <row r="20" spans="1:6" ht="14.25">
      <c r="A20" s="146">
        <v>8</v>
      </c>
      <c r="B20" s="150" t="s">
        <v>37</v>
      </c>
      <c r="C20" s="150" t="s">
        <v>45</v>
      </c>
      <c r="D20" s="150">
        <v>17</v>
      </c>
      <c r="E20" s="151">
        <v>83.6242143</v>
      </c>
      <c r="F20" s="152">
        <v>0.007707764697422155</v>
      </c>
    </row>
    <row r="21" spans="1:6" ht="14.25">
      <c r="A21" s="146"/>
      <c r="B21" s="146" t="s">
        <v>442</v>
      </c>
      <c r="C21" s="146"/>
      <c r="D21" s="147"/>
      <c r="E21" s="148"/>
      <c r="F21" s="149"/>
    </row>
    <row r="22" spans="1:6" ht="14.25">
      <c r="A22" s="146">
        <v>9</v>
      </c>
      <c r="B22" s="150" t="s">
        <v>23</v>
      </c>
      <c r="C22" s="150" t="s">
        <v>53</v>
      </c>
      <c r="D22" s="150">
        <v>90</v>
      </c>
      <c r="E22" s="151">
        <v>900</v>
      </c>
      <c r="F22" s="152">
        <v>0.08295430080566915</v>
      </c>
    </row>
    <row r="23" spans="1:6" ht="14.25">
      <c r="A23" s="146">
        <f>A22+1</f>
        <v>10</v>
      </c>
      <c r="B23" s="150" t="s">
        <v>26</v>
      </c>
      <c r="C23" s="150" t="s">
        <v>33</v>
      </c>
      <c r="D23" s="150">
        <v>11</v>
      </c>
      <c r="E23" s="151">
        <v>110</v>
      </c>
      <c r="F23" s="152">
        <v>0.010138858987359563</v>
      </c>
    </row>
    <row r="24" spans="1:6" ht="14.25">
      <c r="A24" s="146">
        <f>A23+1</f>
        <v>11</v>
      </c>
      <c r="B24" s="150" t="s">
        <v>26</v>
      </c>
      <c r="C24" s="150" t="s">
        <v>32</v>
      </c>
      <c r="D24" s="150">
        <v>8</v>
      </c>
      <c r="E24" s="151">
        <v>80</v>
      </c>
      <c r="F24" s="152">
        <v>0.007373715627170591</v>
      </c>
    </row>
    <row r="25" spans="1:6" ht="14.25">
      <c r="A25" s="146">
        <f>A24+1</f>
        <v>12</v>
      </c>
      <c r="B25" s="150" t="s">
        <v>54</v>
      </c>
      <c r="C25" s="150" t="s">
        <v>56</v>
      </c>
      <c r="D25" s="150">
        <v>200</v>
      </c>
      <c r="E25" s="151">
        <v>49.3483562</v>
      </c>
      <c r="F25" s="152">
        <v>0.004548509316089009</v>
      </c>
    </row>
    <row r="26" spans="1:6" ht="14.25">
      <c r="A26" s="146">
        <f>A25+1</f>
        <v>13</v>
      </c>
      <c r="B26" s="150" t="s">
        <v>26</v>
      </c>
      <c r="C26" s="150" t="s">
        <v>57</v>
      </c>
      <c r="D26" s="150">
        <v>8</v>
      </c>
      <c r="E26" s="151">
        <v>34.1984749</v>
      </c>
      <c r="F26" s="152">
        <v>0.00315212285994414</v>
      </c>
    </row>
    <row r="27" spans="1:6" ht="14.25">
      <c r="A27" s="146"/>
      <c r="B27" s="153" t="s">
        <v>14</v>
      </c>
      <c r="C27" s="153"/>
      <c r="D27" s="153"/>
      <c r="E27" s="154">
        <v>5485.955</v>
      </c>
      <c r="F27" s="155">
        <v>0.5056</v>
      </c>
    </row>
    <row r="28" spans="1:6" ht="14.25">
      <c r="A28" s="146"/>
      <c r="B28" s="146" t="s">
        <v>443</v>
      </c>
      <c r="C28" s="156"/>
      <c r="D28" s="147"/>
      <c r="E28" s="148">
        <v>5363.392111999999</v>
      </c>
      <c r="F28" s="149">
        <v>0.4944</v>
      </c>
    </row>
    <row r="29" spans="1:6" ht="14.25">
      <c r="A29" s="146"/>
      <c r="B29" s="153" t="s">
        <v>14</v>
      </c>
      <c r="C29" s="153"/>
      <c r="D29" s="153"/>
      <c r="E29" s="154">
        <v>10849.3470653</v>
      </c>
      <c r="F29" s="157">
        <v>1</v>
      </c>
    </row>
    <row r="30" spans="1:6" ht="14.25">
      <c r="A30" s="146"/>
      <c r="B30" s="158" t="s">
        <v>445</v>
      </c>
      <c r="C30" s="146"/>
      <c r="D30" s="147"/>
      <c r="E30" s="146"/>
      <c r="F30" s="159">
        <v>506250000</v>
      </c>
    </row>
    <row r="32" spans="1:6" ht="14.25">
      <c r="A32" s="175" t="s">
        <v>335</v>
      </c>
      <c r="B32" s="176"/>
      <c r="C32" s="176"/>
      <c r="D32" s="176"/>
      <c r="E32" s="176"/>
      <c r="F32" s="177"/>
    </row>
    <row r="33" spans="1:6" ht="14.25">
      <c r="A33" s="178" t="s">
        <v>2</v>
      </c>
      <c r="B33" s="180" t="s">
        <v>437</v>
      </c>
      <c r="C33" s="180" t="s">
        <v>5</v>
      </c>
      <c r="D33" s="180" t="s">
        <v>6</v>
      </c>
      <c r="E33" s="145" t="s">
        <v>438</v>
      </c>
      <c r="F33" s="182" t="s">
        <v>439</v>
      </c>
    </row>
    <row r="34" spans="1:6" ht="14.25">
      <c r="A34" s="179"/>
      <c r="B34" s="181"/>
      <c r="C34" s="181"/>
      <c r="D34" s="181"/>
      <c r="E34" s="145" t="s">
        <v>440</v>
      </c>
      <c r="F34" s="183"/>
    </row>
    <row r="35" spans="1:6" ht="14.25">
      <c r="A35" s="146"/>
      <c r="B35" s="146" t="s">
        <v>379</v>
      </c>
      <c r="C35" s="146"/>
      <c r="D35" s="147"/>
      <c r="E35" s="148"/>
      <c r="F35" s="149"/>
    </row>
    <row r="36" spans="1:6" ht="14.25">
      <c r="A36" s="146">
        <v>1</v>
      </c>
      <c r="B36" s="150" t="s">
        <v>40</v>
      </c>
      <c r="C36" s="150" t="s">
        <v>42</v>
      </c>
      <c r="D36" s="150">
        <v>558</v>
      </c>
      <c r="E36" s="151">
        <v>2771.8192055</v>
      </c>
      <c r="F36" s="152">
        <v>0.11486618718068445</v>
      </c>
    </row>
    <row r="37" spans="1:6" ht="14.25">
      <c r="A37" s="146">
        <v>2</v>
      </c>
      <c r="B37" s="150" t="s">
        <v>37</v>
      </c>
      <c r="C37" s="150" t="s">
        <v>39</v>
      </c>
      <c r="D37" s="150">
        <v>344</v>
      </c>
      <c r="E37" s="151">
        <v>1677.6883594</v>
      </c>
      <c r="F37" s="152">
        <v>0.06952461572504816</v>
      </c>
    </row>
    <row r="38" spans="1:6" ht="14.25">
      <c r="A38" s="146">
        <v>3</v>
      </c>
      <c r="B38" s="150" t="s">
        <v>47</v>
      </c>
      <c r="C38" s="150" t="s">
        <v>48</v>
      </c>
      <c r="D38" s="150">
        <v>321</v>
      </c>
      <c r="E38" s="151">
        <v>1604.6339536</v>
      </c>
      <c r="F38" s="152">
        <v>0.0664971884547754</v>
      </c>
    </row>
    <row r="39" spans="1:6" ht="14.25">
      <c r="A39" s="146">
        <v>4</v>
      </c>
      <c r="B39" s="150" t="s">
        <v>49</v>
      </c>
      <c r="C39" s="150" t="s">
        <v>50</v>
      </c>
      <c r="D39" s="150">
        <v>322</v>
      </c>
      <c r="E39" s="151">
        <v>1602.3240591</v>
      </c>
      <c r="F39" s="152">
        <v>0.06640146476057553</v>
      </c>
    </row>
    <row r="40" spans="1:6" ht="14.25">
      <c r="A40" s="146">
        <v>5</v>
      </c>
      <c r="B40" s="150" t="s">
        <v>43</v>
      </c>
      <c r="C40" s="150" t="s">
        <v>44</v>
      </c>
      <c r="D40" s="150">
        <v>138</v>
      </c>
      <c r="E40" s="151">
        <v>678.939029</v>
      </c>
      <c r="F40" s="152">
        <v>0.028135723078417118</v>
      </c>
    </row>
    <row r="41" spans="1:6" ht="14.25">
      <c r="A41" s="146">
        <v>6</v>
      </c>
      <c r="B41" s="150" t="s">
        <v>37</v>
      </c>
      <c r="C41" s="150" t="s">
        <v>45</v>
      </c>
      <c r="D41" s="150">
        <v>125</v>
      </c>
      <c r="E41" s="151">
        <v>614.8839286</v>
      </c>
      <c r="F41" s="152">
        <v>0.025481233515091975</v>
      </c>
    </row>
    <row r="42" spans="1:6" ht="14.25">
      <c r="A42" s="146">
        <v>7</v>
      </c>
      <c r="B42" s="150" t="s">
        <v>40</v>
      </c>
      <c r="C42" s="150" t="s">
        <v>46</v>
      </c>
      <c r="D42" s="150">
        <v>86</v>
      </c>
      <c r="E42" s="151">
        <v>427.3553147</v>
      </c>
      <c r="F42" s="152">
        <v>0.017709912491257</v>
      </c>
    </row>
    <row r="43" spans="1:6" ht="14.25">
      <c r="A43" s="146">
        <v>8</v>
      </c>
      <c r="B43" s="150" t="s">
        <v>34</v>
      </c>
      <c r="C43" s="150" t="s">
        <v>36</v>
      </c>
      <c r="D43" s="150">
        <v>60</v>
      </c>
      <c r="E43" s="151">
        <v>297.8374972</v>
      </c>
      <c r="F43" s="152">
        <v>0.012342600713249073</v>
      </c>
    </row>
    <row r="44" spans="1:6" ht="14.25">
      <c r="A44" s="146"/>
      <c r="B44" s="146" t="s">
        <v>441</v>
      </c>
      <c r="C44" s="146"/>
      <c r="D44" s="147"/>
      <c r="E44" s="148"/>
      <c r="F44" s="149"/>
    </row>
    <row r="45" spans="1:6" ht="14.25">
      <c r="A45" s="146">
        <v>9</v>
      </c>
      <c r="B45" s="150" t="s">
        <v>20</v>
      </c>
      <c r="C45" s="150" t="s">
        <v>58</v>
      </c>
      <c r="D45" s="150">
        <v>240</v>
      </c>
      <c r="E45" s="151">
        <v>2455.5997146</v>
      </c>
      <c r="F45" s="152">
        <v>0.10176182338963122</v>
      </c>
    </row>
    <row r="46" spans="1:6" ht="14.25">
      <c r="A46" s="146"/>
      <c r="B46" s="146" t="s">
        <v>442</v>
      </c>
      <c r="C46" s="146"/>
      <c r="D46" s="147"/>
      <c r="E46" s="148"/>
      <c r="F46" s="149"/>
    </row>
    <row r="47" spans="1:6" ht="14.25">
      <c r="A47" s="146">
        <v>10</v>
      </c>
      <c r="B47" s="150" t="s">
        <v>29</v>
      </c>
      <c r="C47" s="150" t="s">
        <v>59</v>
      </c>
      <c r="D47" s="150">
        <v>260</v>
      </c>
      <c r="E47" s="151">
        <v>2600</v>
      </c>
      <c r="F47" s="152">
        <v>0.10774587537209399</v>
      </c>
    </row>
    <row r="48" spans="1:6" ht="14.25">
      <c r="A48" s="146">
        <f>A47+1</f>
        <v>11</v>
      </c>
      <c r="B48" s="150" t="s">
        <v>20</v>
      </c>
      <c r="C48" s="150" t="s">
        <v>422</v>
      </c>
      <c r="D48" s="150">
        <v>240</v>
      </c>
      <c r="E48" s="151">
        <v>2402.2066849</v>
      </c>
      <c r="F48" s="152">
        <v>0.09954917772663324</v>
      </c>
    </row>
    <row r="49" spans="1:6" ht="14.25">
      <c r="A49" s="146">
        <f aca="true" t="shared" si="0" ref="A49:A55">A48+1</f>
        <v>12</v>
      </c>
      <c r="B49" s="150" t="s">
        <v>26</v>
      </c>
      <c r="C49" s="150" t="s">
        <v>28</v>
      </c>
      <c r="D49" s="150">
        <v>120</v>
      </c>
      <c r="E49" s="151">
        <v>1200</v>
      </c>
      <c r="F49" s="152">
        <v>0.049728865556351066</v>
      </c>
    </row>
    <row r="50" spans="1:6" ht="14.25">
      <c r="A50" s="146">
        <f t="shared" si="0"/>
        <v>13</v>
      </c>
      <c r="B50" s="150" t="s">
        <v>29</v>
      </c>
      <c r="C50" s="150" t="s">
        <v>60</v>
      </c>
      <c r="D50" s="150">
        <v>84</v>
      </c>
      <c r="E50" s="151">
        <v>629.1791614</v>
      </c>
      <c r="F50" s="152">
        <v>0.026073638273431926</v>
      </c>
    </row>
    <row r="51" spans="1:6" ht="14.25">
      <c r="A51" s="146">
        <f t="shared" si="0"/>
        <v>14</v>
      </c>
      <c r="B51" s="150" t="s">
        <v>26</v>
      </c>
      <c r="C51" s="150" t="s">
        <v>33</v>
      </c>
      <c r="D51" s="150">
        <v>56</v>
      </c>
      <c r="E51" s="151">
        <v>560</v>
      </c>
      <c r="F51" s="152">
        <v>0.023206803926297166</v>
      </c>
    </row>
    <row r="52" spans="1:6" ht="14.25">
      <c r="A52" s="146">
        <f t="shared" si="0"/>
        <v>15</v>
      </c>
      <c r="B52" s="150" t="s">
        <v>54</v>
      </c>
      <c r="C52" s="150" t="s">
        <v>56</v>
      </c>
      <c r="D52" s="150">
        <v>1300</v>
      </c>
      <c r="E52" s="151">
        <v>320.7643151</v>
      </c>
      <c r="F52" s="152">
        <v>0.01329270458406911</v>
      </c>
    </row>
    <row r="53" spans="1:6" ht="14.25">
      <c r="A53" s="146">
        <f t="shared" si="0"/>
        <v>16</v>
      </c>
      <c r="B53" s="150" t="s">
        <v>23</v>
      </c>
      <c r="C53" s="150" t="s">
        <v>61</v>
      </c>
      <c r="D53" s="150">
        <v>20</v>
      </c>
      <c r="E53" s="151">
        <v>200</v>
      </c>
      <c r="F53" s="152">
        <v>0.008288144259391846</v>
      </c>
    </row>
    <row r="54" spans="1:6" ht="14.25">
      <c r="A54" s="146">
        <f t="shared" si="0"/>
        <v>17</v>
      </c>
      <c r="B54" s="150" t="s">
        <v>26</v>
      </c>
      <c r="C54" s="150" t="s">
        <v>32</v>
      </c>
      <c r="D54" s="150">
        <v>16</v>
      </c>
      <c r="E54" s="151">
        <v>160</v>
      </c>
      <c r="F54" s="152">
        <v>0.006630515407513476</v>
      </c>
    </row>
    <row r="55" spans="1:6" ht="14.25">
      <c r="A55" s="146">
        <f t="shared" si="0"/>
        <v>18</v>
      </c>
      <c r="B55" s="150" t="s">
        <v>20</v>
      </c>
      <c r="C55" s="150" t="s">
        <v>419</v>
      </c>
      <c r="D55" s="150">
        <v>10</v>
      </c>
      <c r="E55" s="151">
        <v>100.0919452</v>
      </c>
      <c r="F55" s="152">
        <v>0.004147882405103716</v>
      </c>
    </row>
    <row r="56" spans="1:6" ht="14.25">
      <c r="A56" s="146"/>
      <c r="B56" s="153" t="s">
        <v>14</v>
      </c>
      <c r="C56" s="153"/>
      <c r="D56" s="153"/>
      <c r="E56" s="154">
        <v>20303.323</v>
      </c>
      <c r="F56" s="155">
        <v>0.8414</v>
      </c>
    </row>
    <row r="57" spans="1:6" ht="14.25">
      <c r="A57" s="146"/>
      <c r="B57" s="146" t="s">
        <v>443</v>
      </c>
      <c r="C57" s="156"/>
      <c r="D57" s="147"/>
      <c r="E57" s="148">
        <v>3827.530945799995</v>
      </c>
      <c r="F57" s="149">
        <v>0.1586</v>
      </c>
    </row>
    <row r="58" spans="1:6" ht="14.25">
      <c r="A58" s="146"/>
      <c r="B58" s="153" t="s">
        <v>14</v>
      </c>
      <c r="C58" s="153"/>
      <c r="D58" s="153"/>
      <c r="E58" s="154">
        <v>24130.8541141</v>
      </c>
      <c r="F58" s="157">
        <v>1</v>
      </c>
    </row>
    <row r="59" spans="1:6" ht="14.25">
      <c r="A59" s="146"/>
      <c r="B59" s="158" t="s">
        <v>446</v>
      </c>
      <c r="C59" s="146"/>
      <c r="D59" s="147"/>
      <c r="E59" s="146"/>
      <c r="F59" s="159">
        <v>675000000</v>
      </c>
    </row>
    <row r="61" spans="1:6" ht="14.25">
      <c r="A61" s="175" t="s">
        <v>336</v>
      </c>
      <c r="B61" s="176"/>
      <c r="C61" s="176"/>
      <c r="D61" s="176"/>
      <c r="E61" s="176"/>
      <c r="F61" s="177"/>
    </row>
    <row r="62" spans="1:6" ht="14.25">
      <c r="A62" s="178" t="s">
        <v>2</v>
      </c>
      <c r="B62" s="180" t="s">
        <v>437</v>
      </c>
      <c r="C62" s="180" t="s">
        <v>5</v>
      </c>
      <c r="D62" s="180" t="s">
        <v>6</v>
      </c>
      <c r="E62" s="145" t="s">
        <v>438</v>
      </c>
      <c r="F62" s="182" t="s">
        <v>439</v>
      </c>
    </row>
    <row r="63" spans="1:6" ht="14.25">
      <c r="A63" s="179"/>
      <c r="B63" s="181"/>
      <c r="C63" s="181"/>
      <c r="D63" s="181"/>
      <c r="E63" s="145" t="s">
        <v>440</v>
      </c>
      <c r="F63" s="183"/>
    </row>
    <row r="64" spans="1:6" ht="14.25">
      <c r="A64" s="146"/>
      <c r="B64" s="146" t="s">
        <v>379</v>
      </c>
      <c r="C64" s="146"/>
      <c r="D64" s="147"/>
      <c r="E64" s="148"/>
      <c r="F64" s="149"/>
    </row>
    <row r="65" spans="1:6" ht="14.25">
      <c r="A65" s="146">
        <v>1</v>
      </c>
      <c r="B65" s="150" t="s">
        <v>47</v>
      </c>
      <c r="C65" s="150" t="s">
        <v>48</v>
      </c>
      <c r="D65" s="150">
        <v>267</v>
      </c>
      <c r="E65" s="151">
        <v>1334.6955315</v>
      </c>
      <c r="F65" s="152">
        <v>0.06198229124788045</v>
      </c>
    </row>
    <row r="66" spans="1:6" ht="14.25">
      <c r="A66" s="146">
        <v>2</v>
      </c>
      <c r="B66" s="150" t="s">
        <v>49</v>
      </c>
      <c r="C66" s="150" t="s">
        <v>50</v>
      </c>
      <c r="D66" s="150">
        <v>266</v>
      </c>
      <c r="E66" s="151">
        <v>1323.6590053</v>
      </c>
      <c r="F66" s="152">
        <v>0.06146976298570482</v>
      </c>
    </row>
    <row r="67" spans="1:6" ht="14.25">
      <c r="A67" s="146">
        <v>3</v>
      </c>
      <c r="B67" s="150" t="s">
        <v>40</v>
      </c>
      <c r="C67" s="150" t="s">
        <v>46</v>
      </c>
      <c r="D67" s="150">
        <v>162</v>
      </c>
      <c r="E67" s="151">
        <v>805.0181509</v>
      </c>
      <c r="F67" s="152">
        <v>0.0373844583362299</v>
      </c>
    </row>
    <row r="68" spans="1:6" ht="14.25">
      <c r="A68" s="146">
        <v>4</v>
      </c>
      <c r="B68" s="150" t="s">
        <v>43</v>
      </c>
      <c r="C68" s="150" t="s">
        <v>44</v>
      </c>
      <c r="D68" s="150">
        <v>152</v>
      </c>
      <c r="E68" s="151">
        <v>747.8169016</v>
      </c>
      <c r="F68" s="152">
        <v>0.03472807385738876</v>
      </c>
    </row>
    <row r="69" spans="1:6" ht="14.25">
      <c r="A69" s="146">
        <v>5</v>
      </c>
      <c r="B69" s="150" t="s">
        <v>37</v>
      </c>
      <c r="C69" s="150" t="s">
        <v>39</v>
      </c>
      <c r="D69" s="150">
        <v>141</v>
      </c>
      <c r="E69" s="151">
        <v>687.6571473</v>
      </c>
      <c r="F69" s="152">
        <v>0.0319342985547676</v>
      </c>
    </row>
    <row r="70" spans="1:6" ht="14.25">
      <c r="A70" s="146">
        <v>6</v>
      </c>
      <c r="B70" s="150" t="s">
        <v>37</v>
      </c>
      <c r="C70" s="150" t="s">
        <v>45</v>
      </c>
      <c r="D70" s="150">
        <v>138</v>
      </c>
      <c r="E70" s="151">
        <v>678.8318571</v>
      </c>
      <c r="F70" s="152">
        <v>0.031524458486667045</v>
      </c>
    </row>
    <row r="71" spans="1:6" ht="14.25">
      <c r="A71" s="146">
        <v>7</v>
      </c>
      <c r="B71" s="150" t="s">
        <v>40</v>
      </c>
      <c r="C71" s="150" t="s">
        <v>42</v>
      </c>
      <c r="D71" s="150">
        <v>112</v>
      </c>
      <c r="E71" s="151">
        <v>556.3508083</v>
      </c>
      <c r="F71" s="152">
        <v>0.025836527524213337</v>
      </c>
    </row>
    <row r="72" spans="1:6" ht="14.25">
      <c r="A72" s="146">
        <v>8</v>
      </c>
      <c r="B72" s="150" t="s">
        <v>34</v>
      </c>
      <c r="C72" s="150" t="s">
        <v>36</v>
      </c>
      <c r="D72" s="150">
        <v>80</v>
      </c>
      <c r="E72" s="151">
        <v>397.116663</v>
      </c>
      <c r="F72" s="152">
        <v>0.018441809449822367</v>
      </c>
    </row>
    <row r="73" spans="1:6" ht="14.25">
      <c r="A73" s="146"/>
      <c r="B73" s="146" t="s">
        <v>441</v>
      </c>
      <c r="C73" s="146"/>
      <c r="D73" s="147"/>
      <c r="E73" s="148"/>
      <c r="F73" s="149"/>
    </row>
    <row r="74" spans="1:6" ht="14.25">
      <c r="A74" s="146">
        <v>9</v>
      </c>
      <c r="B74" s="150" t="s">
        <v>20</v>
      </c>
      <c r="C74" s="150" t="s">
        <v>58</v>
      </c>
      <c r="D74" s="150">
        <v>260</v>
      </c>
      <c r="E74" s="151">
        <v>2660.2330242</v>
      </c>
      <c r="F74" s="152">
        <v>0.12353928982431316</v>
      </c>
    </row>
    <row r="75" spans="1:6" ht="14.25">
      <c r="A75" s="146"/>
      <c r="B75" s="146" t="s">
        <v>442</v>
      </c>
      <c r="C75" s="146"/>
      <c r="D75" s="147"/>
      <c r="E75" s="148"/>
      <c r="F75" s="149"/>
    </row>
    <row r="76" spans="1:6" ht="14.25">
      <c r="A76" s="146">
        <v>10</v>
      </c>
      <c r="B76" s="150" t="s">
        <v>26</v>
      </c>
      <c r="C76" s="150" t="s">
        <v>28</v>
      </c>
      <c r="D76" s="150">
        <v>558</v>
      </c>
      <c r="E76" s="151">
        <v>5580</v>
      </c>
      <c r="F76" s="152">
        <v>0.2591311478914417</v>
      </c>
    </row>
    <row r="77" spans="1:6" ht="14.25">
      <c r="A77" s="146">
        <f>A76+1</f>
        <v>11</v>
      </c>
      <c r="B77" s="150" t="s">
        <v>23</v>
      </c>
      <c r="C77" s="150" t="s">
        <v>62</v>
      </c>
      <c r="D77" s="150">
        <v>280</v>
      </c>
      <c r="E77" s="151">
        <v>2800</v>
      </c>
      <c r="F77" s="152">
        <v>0.13002996668387756</v>
      </c>
    </row>
    <row r="78" spans="1:6" ht="14.25">
      <c r="A78" s="146">
        <f>A77+1</f>
        <v>12</v>
      </c>
      <c r="B78" s="150" t="s">
        <v>20</v>
      </c>
      <c r="C78" s="150" t="s">
        <v>422</v>
      </c>
      <c r="D78" s="150">
        <v>160</v>
      </c>
      <c r="E78" s="151">
        <v>1601.4711233</v>
      </c>
      <c r="F78" s="152">
        <v>0.0743711560028182</v>
      </c>
    </row>
    <row r="79" spans="1:6" ht="14.25">
      <c r="A79" s="146">
        <f>A78+1</f>
        <v>13</v>
      </c>
      <c r="B79" s="150" t="s">
        <v>29</v>
      </c>
      <c r="C79" s="150" t="s">
        <v>59</v>
      </c>
      <c r="D79" s="150">
        <v>105</v>
      </c>
      <c r="E79" s="151">
        <v>1050</v>
      </c>
      <c r="F79" s="152">
        <v>0.048761237506454086</v>
      </c>
    </row>
    <row r="80" spans="1:6" ht="14.25">
      <c r="A80" s="146">
        <f>A79+1</f>
        <v>14</v>
      </c>
      <c r="B80" s="150" t="s">
        <v>20</v>
      </c>
      <c r="C80" s="150" t="s">
        <v>419</v>
      </c>
      <c r="D80" s="150">
        <v>20</v>
      </c>
      <c r="E80" s="151">
        <v>200.1838904</v>
      </c>
      <c r="F80" s="152">
        <v>0.009296394499771784</v>
      </c>
    </row>
    <row r="81" spans="1:6" ht="14.25">
      <c r="A81" s="146">
        <f>A80+1</f>
        <v>15</v>
      </c>
      <c r="B81" s="150" t="s">
        <v>26</v>
      </c>
      <c r="C81" s="150" t="s">
        <v>32</v>
      </c>
      <c r="D81" s="150">
        <v>8</v>
      </c>
      <c r="E81" s="151">
        <v>80</v>
      </c>
      <c r="F81" s="152">
        <v>0.0037151419052536445</v>
      </c>
    </row>
    <row r="82" spans="1:6" ht="14.25">
      <c r="A82" s="146"/>
      <c r="B82" s="153" t="s">
        <v>14</v>
      </c>
      <c r="C82" s="153"/>
      <c r="D82" s="153"/>
      <c r="E82" s="154">
        <v>20503.034</v>
      </c>
      <c r="F82" s="155">
        <v>0.9521</v>
      </c>
    </row>
    <row r="83" spans="1:6" ht="14.25">
      <c r="A83" s="146"/>
      <c r="B83" s="146" t="s">
        <v>443</v>
      </c>
      <c r="C83" s="156"/>
      <c r="D83" s="147"/>
      <c r="E83" s="148">
        <v>1030.4636853999982</v>
      </c>
      <c r="F83" s="149">
        <v>0.0479</v>
      </c>
    </row>
    <row r="84" spans="1:6" ht="14.25">
      <c r="A84" s="146"/>
      <c r="B84" s="153" t="s">
        <v>14</v>
      </c>
      <c r="C84" s="153"/>
      <c r="D84" s="153"/>
      <c r="E84" s="154">
        <v>21533.4977883</v>
      </c>
      <c r="F84" s="157">
        <v>1</v>
      </c>
    </row>
    <row r="85" spans="1:6" ht="14.25">
      <c r="A85" s="146"/>
      <c r="B85" s="158" t="s">
        <v>447</v>
      </c>
      <c r="C85" s="146"/>
      <c r="D85" s="147"/>
      <c r="E85" s="146"/>
      <c r="F85" s="159">
        <v>543750000</v>
      </c>
    </row>
  </sheetData>
  <sheetProtection/>
  <mergeCells count="20">
    <mergeCell ref="A61:F61"/>
    <mergeCell ref="A62:A63"/>
    <mergeCell ref="B62:B63"/>
    <mergeCell ref="C62:C63"/>
    <mergeCell ref="D62:D63"/>
    <mergeCell ref="F62:F63"/>
    <mergeCell ref="A32:F32"/>
    <mergeCell ref="A33:A34"/>
    <mergeCell ref="B33:B34"/>
    <mergeCell ref="C33:C34"/>
    <mergeCell ref="D33:D34"/>
    <mergeCell ref="F33:F34"/>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A2"/>
    </sheetView>
  </sheetViews>
  <sheetFormatPr defaultColWidth="9.140625" defaultRowHeight="15"/>
  <cols>
    <col min="1" max="1" width="31.00390625" style="0" customWidth="1"/>
    <col min="2" max="2" width="15.28125" style="0" customWidth="1"/>
    <col min="3" max="3" width="13.28125" style="0" customWidth="1"/>
    <col min="4" max="4" width="15.7109375" style="0" customWidth="1"/>
    <col min="5" max="5" width="14.421875" style="0" customWidth="1"/>
    <col min="6" max="6" width="14.8515625" style="0" customWidth="1"/>
    <col min="7" max="7" width="15.7109375" style="0" customWidth="1"/>
    <col min="8" max="8" width="14.8515625" style="0" customWidth="1"/>
    <col min="9" max="9" width="15.8515625" style="0" customWidth="1"/>
  </cols>
  <sheetData>
    <row r="1" spans="1:9" ht="14.25">
      <c r="A1" s="186" t="s">
        <v>308</v>
      </c>
      <c r="B1" s="188" t="s">
        <v>448</v>
      </c>
      <c r="C1" s="189"/>
      <c r="D1" s="188" t="s">
        <v>449</v>
      </c>
      <c r="E1" s="189"/>
      <c r="F1" s="188" t="s">
        <v>450</v>
      </c>
      <c r="G1" s="189"/>
      <c r="H1" s="188" t="s">
        <v>451</v>
      </c>
      <c r="I1" s="189"/>
    </row>
    <row r="2" spans="1:9" ht="14.25">
      <c r="A2" s="187"/>
      <c r="B2" s="160" t="s">
        <v>452</v>
      </c>
      <c r="C2" s="160" t="s">
        <v>453</v>
      </c>
      <c r="D2" s="160" t="s">
        <v>452</v>
      </c>
      <c r="E2" s="160" t="s">
        <v>453</v>
      </c>
      <c r="F2" s="160" t="s">
        <v>452</v>
      </c>
      <c r="G2" s="160" t="s">
        <v>453</v>
      </c>
      <c r="H2" s="160" t="s">
        <v>452</v>
      </c>
      <c r="I2" s="160" t="s">
        <v>453</v>
      </c>
    </row>
    <row r="3" spans="1:9" ht="14.25">
      <c r="A3" s="79" t="s">
        <v>329</v>
      </c>
      <c r="B3" s="161">
        <v>0.046249008178710936</v>
      </c>
      <c r="C3" s="161">
        <v>0.057349777221679686</v>
      </c>
      <c r="D3" s="161">
        <v>-0.028290176391601564</v>
      </c>
      <c r="E3" s="161">
        <v>0.08759651184082032</v>
      </c>
      <c r="F3" s="161">
        <v>0.02710304260253906</v>
      </c>
      <c r="G3" s="161">
        <v>0.07517585754394532</v>
      </c>
      <c r="H3" s="161">
        <v>0.056670761108398436</v>
      </c>
      <c r="I3" s="161">
        <v>0.08947334289550782</v>
      </c>
    </row>
    <row r="4" spans="1:9" ht="14.25">
      <c r="A4" s="79" t="s">
        <v>334</v>
      </c>
      <c r="B4" s="161">
        <v>-0.1272052764892578</v>
      </c>
      <c r="C4" s="161">
        <v>0.057349777221679686</v>
      </c>
      <c r="D4" s="161">
        <v>-0.13016929626464843</v>
      </c>
      <c r="E4" s="161">
        <v>0.08759651184082032</v>
      </c>
      <c r="F4" s="161">
        <v>-0.038376235961914064</v>
      </c>
      <c r="G4" s="161">
        <v>0.07517585754394532</v>
      </c>
      <c r="H4" s="161">
        <v>-0.013031387329101562</v>
      </c>
      <c r="I4" s="161">
        <v>0.08047828674316407</v>
      </c>
    </row>
    <row r="5" spans="1:9" ht="14.25">
      <c r="A5" s="79" t="s">
        <v>335</v>
      </c>
      <c r="B5" s="161">
        <v>0.015590286254882813</v>
      </c>
      <c r="C5" s="161">
        <v>0.057349777221679686</v>
      </c>
      <c r="D5" s="161">
        <v>0.022094345092773436</v>
      </c>
      <c r="E5" s="161">
        <v>0.08759651184082032</v>
      </c>
      <c r="F5" s="161">
        <v>0.060378646850585936</v>
      </c>
      <c r="G5" s="161">
        <v>0.07517585754394532</v>
      </c>
      <c r="H5" s="161">
        <v>0.06795246899127962</v>
      </c>
      <c r="I5" s="161">
        <v>0.08047828674316407</v>
      </c>
    </row>
    <row r="6" spans="1:9" ht="14.25">
      <c r="A6" s="79" t="s">
        <v>336</v>
      </c>
      <c r="B6" s="161">
        <v>0.07149848937988282</v>
      </c>
      <c r="C6" s="161">
        <v>0.057349777221679686</v>
      </c>
      <c r="D6" s="161">
        <v>0.06494483947753907</v>
      </c>
      <c r="E6" s="161">
        <v>0.08759651184082032</v>
      </c>
      <c r="F6" s="161">
        <v>0.08535346984863282</v>
      </c>
      <c r="G6" s="161">
        <v>0.07517585754394532</v>
      </c>
      <c r="H6" s="161">
        <v>0.08486137390136719</v>
      </c>
      <c r="I6" s="161">
        <v>0.08047828674316407</v>
      </c>
    </row>
    <row r="7" spans="1:9" ht="14.25">
      <c r="A7" s="79" t="s">
        <v>337</v>
      </c>
      <c r="B7" s="161">
        <v>-0.010475540161132812</v>
      </c>
      <c r="C7" s="161">
        <v>0.057349777221679686</v>
      </c>
      <c r="D7" s="161">
        <v>0.011165237426757813</v>
      </c>
      <c r="E7" s="161">
        <v>0.08759651184082032</v>
      </c>
      <c r="F7" s="161"/>
      <c r="G7" s="161"/>
      <c r="H7" s="161">
        <v>0.03472480773925781</v>
      </c>
      <c r="I7" s="161">
        <v>0.08198509216308594</v>
      </c>
    </row>
    <row r="8" spans="1:9" ht="14.25">
      <c r="A8" s="79" t="s">
        <v>338</v>
      </c>
      <c r="B8" s="161">
        <v>0.0033374786376953124</v>
      </c>
      <c r="C8" s="161">
        <v>0.057349777221679686</v>
      </c>
      <c r="D8" s="161">
        <v>0.04884681701660156</v>
      </c>
      <c r="E8" s="161">
        <v>0.08759651184082032</v>
      </c>
      <c r="F8" s="161"/>
      <c r="G8" s="161"/>
      <c r="H8" s="161">
        <v>0.06021718680858612</v>
      </c>
      <c r="I8" s="161">
        <v>0.08318290710449219</v>
      </c>
    </row>
    <row r="9" spans="1:9" ht="14.25">
      <c r="A9" s="190" t="s">
        <v>454</v>
      </c>
      <c r="B9" s="190"/>
      <c r="C9" s="190"/>
      <c r="D9" s="190"/>
      <c r="E9" s="190"/>
      <c r="F9" s="190"/>
      <c r="G9" s="190"/>
      <c r="H9" s="162"/>
      <c r="I9" s="162"/>
    </row>
    <row r="10" spans="1:9" ht="14.25">
      <c r="A10" s="184" t="s">
        <v>455</v>
      </c>
      <c r="B10" s="184"/>
      <c r="C10" s="184"/>
      <c r="D10" s="184"/>
      <c r="E10" s="184"/>
      <c r="F10" s="184"/>
      <c r="G10" s="184"/>
      <c r="H10" s="184"/>
      <c r="I10" s="184"/>
    </row>
    <row r="11" spans="1:9" ht="15.75" customHeight="1">
      <c r="A11" s="163" t="s">
        <v>456</v>
      </c>
      <c r="B11" s="162"/>
      <c r="C11" s="162"/>
      <c r="D11" s="162"/>
      <c r="E11" s="162"/>
      <c r="F11" s="162"/>
      <c r="G11" s="162"/>
      <c r="H11" s="162"/>
      <c r="I11" s="162"/>
    </row>
    <row r="12" spans="1:9" ht="14.25">
      <c r="A12" s="164" t="s">
        <v>457</v>
      </c>
      <c r="B12" s="165"/>
      <c r="C12" s="165"/>
      <c r="D12" s="162"/>
      <c r="E12" s="162"/>
      <c r="F12" s="162"/>
      <c r="G12" s="162"/>
      <c r="H12" s="162"/>
      <c r="I12" s="162"/>
    </row>
    <row r="13" spans="1:9" ht="14.25">
      <c r="A13" s="164" t="s">
        <v>458</v>
      </c>
      <c r="B13" s="165"/>
      <c r="C13" s="165"/>
      <c r="D13" s="162"/>
      <c r="E13" s="162"/>
      <c r="F13" s="162"/>
      <c r="G13" s="162"/>
      <c r="H13" s="162"/>
      <c r="I13" s="162"/>
    </row>
    <row r="14" spans="1:9" ht="14.25">
      <c r="A14" s="185" t="s">
        <v>459</v>
      </c>
      <c r="B14" s="185"/>
      <c r="C14" s="185"/>
      <c r="D14" s="185"/>
      <c r="E14" s="185"/>
      <c r="F14" s="185"/>
      <c r="G14" s="185"/>
      <c r="H14" s="185"/>
      <c r="I14" s="185"/>
    </row>
  </sheetData>
  <sheetProtection/>
  <mergeCells count="8">
    <mergeCell ref="A10:I10"/>
    <mergeCell ref="A14:I14"/>
    <mergeCell ref="A1:A2"/>
    <mergeCell ref="B1:C1"/>
    <mergeCell ref="D1:E1"/>
    <mergeCell ref="F1:G1"/>
    <mergeCell ref="H1:I1"/>
    <mergeCell ref="A9:G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5"/>
  <cols>
    <col min="1" max="1" width="39.140625" style="0" bestFit="1" customWidth="1"/>
  </cols>
  <sheetData>
    <row r="1" spans="1:2" ht="14.25">
      <c r="A1" t="s">
        <v>308</v>
      </c>
      <c r="B1" s="166" t="s">
        <v>429</v>
      </c>
    </row>
    <row r="2" spans="1:2" ht="14.25">
      <c r="A2" t="s">
        <v>460</v>
      </c>
      <c r="B2">
        <v>1.17</v>
      </c>
    </row>
    <row r="3" spans="1:2" ht="14.25">
      <c r="A3" t="s">
        <v>329</v>
      </c>
      <c r="B3">
        <v>1.17</v>
      </c>
    </row>
    <row r="4" spans="1:2" ht="14.25">
      <c r="A4" t="s">
        <v>334</v>
      </c>
      <c r="B4">
        <v>1.17</v>
      </c>
    </row>
    <row r="5" spans="1:2" ht="14.25">
      <c r="A5" t="s">
        <v>335</v>
      </c>
      <c r="B5">
        <v>1.17</v>
      </c>
    </row>
    <row r="6" spans="1:2" ht="14.25">
      <c r="A6" t="s">
        <v>336</v>
      </c>
      <c r="B6">
        <v>1.17</v>
      </c>
    </row>
    <row r="7" spans="1:2" ht="14.25">
      <c r="A7" t="s">
        <v>337</v>
      </c>
      <c r="B7">
        <v>1.17</v>
      </c>
    </row>
    <row r="8" spans="1:2" ht="14.25">
      <c r="A8" t="s">
        <v>338</v>
      </c>
      <c r="B8">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tabSelected="1" zoomScalePageLayoutView="0" workbookViewId="0" topLeftCell="A1">
      <selection activeCell="A1" sqref="A1"/>
    </sheetView>
  </sheetViews>
  <sheetFormatPr defaultColWidth="9.140625" defaultRowHeight="15"/>
  <cols>
    <col min="1" max="1" width="7.28125" style="0" customWidth="1"/>
    <col min="2" max="2" width="40.28125" style="0" customWidth="1"/>
    <col min="3" max="3" width="24.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ustomHeight="1">
      <c r="A2" s="168" t="s">
        <v>77</v>
      </c>
      <c r="B2" s="168"/>
      <c r="C2" s="168"/>
      <c r="D2" s="168"/>
      <c r="E2" s="168"/>
      <c r="F2" s="168"/>
      <c r="G2" s="168"/>
      <c r="H2" s="168"/>
    </row>
    <row r="3" spans="1:8" ht="14.25">
      <c r="A3" s="169" t="s">
        <v>1</v>
      </c>
      <c r="B3" s="169"/>
      <c r="C3" s="169"/>
      <c r="D3" s="169"/>
      <c r="E3" s="169"/>
      <c r="F3" s="169"/>
      <c r="G3" s="169"/>
      <c r="H3" s="169"/>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v>1</v>
      </c>
      <c r="B7" s="24" t="s">
        <v>20</v>
      </c>
      <c r="C7" s="21" t="s">
        <v>21</v>
      </c>
      <c r="D7" s="21" t="s">
        <v>22</v>
      </c>
      <c r="E7" s="22">
        <v>350</v>
      </c>
      <c r="F7" s="22">
        <v>2545.0744494</v>
      </c>
      <c r="G7" s="32">
        <v>5.95</v>
      </c>
      <c r="H7" s="32">
        <v>14.25</v>
      </c>
    </row>
    <row r="8" spans="1:8" ht="14.25">
      <c r="A8" s="19"/>
      <c r="B8" s="24"/>
      <c r="C8" s="21"/>
      <c r="D8" s="21"/>
      <c r="E8" s="22"/>
      <c r="F8" s="22"/>
      <c r="G8" s="25"/>
      <c r="H8" s="22"/>
    </row>
    <row r="9" spans="1:8" ht="14.25">
      <c r="A9" s="19"/>
      <c r="B9" s="20" t="s">
        <v>11</v>
      </c>
      <c r="C9" s="24"/>
      <c r="D9" s="24"/>
      <c r="E9" s="24"/>
      <c r="F9" s="24"/>
      <c r="G9" s="24"/>
      <c r="H9" s="19"/>
    </row>
    <row r="10" spans="1:8" ht="14.25">
      <c r="A10" s="19">
        <v>2</v>
      </c>
      <c r="B10" s="24" t="s">
        <v>23</v>
      </c>
      <c r="C10" s="21" t="s">
        <v>24</v>
      </c>
      <c r="D10" s="21" t="s">
        <v>25</v>
      </c>
      <c r="E10" s="22">
        <v>650</v>
      </c>
      <c r="F10" s="22">
        <v>5719.3253423</v>
      </c>
      <c r="G10" s="32">
        <v>13.37</v>
      </c>
      <c r="H10" s="32">
        <v>8.25</v>
      </c>
    </row>
    <row r="11" spans="1:8" ht="14.25">
      <c r="A11" s="19">
        <f>A10+1</f>
        <v>3</v>
      </c>
      <c r="B11" s="24" t="s">
        <v>26</v>
      </c>
      <c r="C11" s="21" t="s">
        <v>27</v>
      </c>
      <c r="D11" s="21" t="s">
        <v>28</v>
      </c>
      <c r="E11" s="22">
        <v>261</v>
      </c>
      <c r="F11" s="22">
        <v>2618.8489726</v>
      </c>
      <c r="G11" s="32">
        <v>6.12</v>
      </c>
      <c r="H11" s="32">
        <v>8.25</v>
      </c>
    </row>
    <row r="12" spans="1:8" ht="14.25">
      <c r="A12" s="19">
        <f>A11+1</f>
        <v>4</v>
      </c>
      <c r="B12" s="24" t="s">
        <v>29</v>
      </c>
      <c r="C12" s="21" t="s">
        <v>30</v>
      </c>
      <c r="D12" s="21" t="s">
        <v>31</v>
      </c>
      <c r="E12" s="22">
        <v>120</v>
      </c>
      <c r="F12" s="22">
        <v>902.9090112</v>
      </c>
      <c r="G12" s="32">
        <v>2.11</v>
      </c>
      <c r="H12" s="32">
        <v>10.8</v>
      </c>
    </row>
    <row r="13" spans="1:8" ht="14.25">
      <c r="A13" s="19">
        <f>A12+1</f>
        <v>5</v>
      </c>
      <c r="B13" s="24" t="s">
        <v>26</v>
      </c>
      <c r="C13" s="21" t="s">
        <v>27</v>
      </c>
      <c r="D13" s="21" t="s">
        <v>32</v>
      </c>
      <c r="E13" s="22">
        <v>75</v>
      </c>
      <c r="F13" s="22">
        <v>752.5428082</v>
      </c>
      <c r="G13" s="32">
        <v>1.76</v>
      </c>
      <c r="H13" s="32">
        <v>8.25</v>
      </c>
    </row>
    <row r="14" spans="1:8" ht="14.25">
      <c r="A14" s="19">
        <f>A13+1</f>
        <v>6</v>
      </c>
      <c r="B14" s="24" t="s">
        <v>26</v>
      </c>
      <c r="C14" s="21" t="s">
        <v>27</v>
      </c>
      <c r="D14" s="21" t="s">
        <v>33</v>
      </c>
      <c r="E14" s="22">
        <v>47</v>
      </c>
      <c r="F14" s="22">
        <v>471.5934932</v>
      </c>
      <c r="G14" s="32">
        <v>1.1</v>
      </c>
      <c r="H14" s="32">
        <v>8.25</v>
      </c>
    </row>
    <row r="15" spans="1:8" ht="14.25">
      <c r="A15" s="19"/>
      <c r="B15" s="24"/>
      <c r="C15" s="21"/>
      <c r="D15" s="21"/>
      <c r="E15" s="22"/>
      <c r="F15" s="22"/>
      <c r="G15" s="32"/>
      <c r="H15" s="22"/>
    </row>
    <row r="16" spans="1:8" s="55" customFormat="1" ht="14.25">
      <c r="A16" s="50"/>
      <c r="B16" s="51" t="s">
        <v>12</v>
      </c>
      <c r="C16" s="52"/>
      <c r="D16" s="52"/>
      <c r="E16" s="53"/>
      <c r="F16" s="53"/>
      <c r="G16" s="54"/>
      <c r="H16" s="53"/>
    </row>
    <row r="17" spans="1:8" s="55" customFormat="1" ht="14.25">
      <c r="A17" s="50">
        <f>A14+1</f>
        <v>7</v>
      </c>
      <c r="B17" s="56" t="s">
        <v>34</v>
      </c>
      <c r="C17" s="52" t="s">
        <v>35</v>
      </c>
      <c r="D17" s="52" t="s">
        <v>36</v>
      </c>
      <c r="E17" s="53">
        <v>700</v>
      </c>
      <c r="F17" s="53">
        <v>3468.8075359</v>
      </c>
      <c r="G17" s="54">
        <v>8.11</v>
      </c>
      <c r="H17" s="54">
        <v>4.9</v>
      </c>
    </row>
    <row r="18" spans="1:8" s="55" customFormat="1" ht="14.25">
      <c r="A18" s="50">
        <f>A17+1</f>
        <v>8</v>
      </c>
      <c r="B18" s="56" t="s">
        <v>37</v>
      </c>
      <c r="C18" s="52" t="s">
        <v>38</v>
      </c>
      <c r="D18" s="52" t="s">
        <v>39</v>
      </c>
      <c r="E18" s="53">
        <v>641</v>
      </c>
      <c r="F18" s="53">
        <v>3120.4949609</v>
      </c>
      <c r="G18" s="54">
        <v>7.3</v>
      </c>
      <c r="H18" s="54">
        <v>5.1</v>
      </c>
    </row>
    <row r="19" spans="1:8" s="55" customFormat="1" ht="14.25">
      <c r="A19" s="50">
        <f aca="true" t="shared" si="0" ref="A19:A25">A18+1</f>
        <v>9</v>
      </c>
      <c r="B19" s="56" t="s">
        <v>40</v>
      </c>
      <c r="C19" s="52" t="s">
        <v>41</v>
      </c>
      <c r="D19" s="52" t="s">
        <v>42</v>
      </c>
      <c r="E19" s="53">
        <v>484</v>
      </c>
      <c r="F19" s="53">
        <v>2400.5694504</v>
      </c>
      <c r="G19" s="54">
        <v>5.61</v>
      </c>
      <c r="H19" s="54">
        <v>4.35</v>
      </c>
    </row>
    <row r="20" spans="1:8" s="55" customFormat="1" ht="14.25">
      <c r="A20" s="50">
        <f t="shared" si="0"/>
        <v>10</v>
      </c>
      <c r="B20" s="56" t="s">
        <v>43</v>
      </c>
      <c r="C20" s="52" t="s">
        <v>38</v>
      </c>
      <c r="D20" s="52" t="s">
        <v>44</v>
      </c>
      <c r="E20" s="53">
        <v>430</v>
      </c>
      <c r="F20" s="53">
        <v>2112.0342692</v>
      </c>
      <c r="G20" s="54">
        <v>4.94</v>
      </c>
      <c r="H20" s="54">
        <v>4.7</v>
      </c>
    </row>
    <row r="21" spans="1:8" s="55" customFormat="1" ht="14.25">
      <c r="A21" s="50">
        <f t="shared" si="0"/>
        <v>11</v>
      </c>
      <c r="B21" s="56" t="s">
        <v>37</v>
      </c>
      <c r="C21" s="52" t="s">
        <v>38</v>
      </c>
      <c r="D21" s="52" t="s">
        <v>45</v>
      </c>
      <c r="E21" s="53">
        <v>391</v>
      </c>
      <c r="F21" s="53">
        <v>1920.1431791</v>
      </c>
      <c r="G21" s="54">
        <v>4.49</v>
      </c>
      <c r="H21" s="54">
        <v>4.75</v>
      </c>
    </row>
    <row r="22" spans="1:8" s="55" customFormat="1" ht="14.25">
      <c r="A22" s="50">
        <f t="shared" si="0"/>
        <v>12</v>
      </c>
      <c r="B22" s="56" t="s">
        <v>40</v>
      </c>
      <c r="C22" s="52" t="s">
        <v>41</v>
      </c>
      <c r="D22" s="52" t="s">
        <v>46</v>
      </c>
      <c r="E22" s="53">
        <v>330</v>
      </c>
      <c r="F22" s="53">
        <v>1637.2649901</v>
      </c>
      <c r="G22" s="54">
        <v>3.83</v>
      </c>
      <c r="H22" s="54">
        <v>4.5</v>
      </c>
    </row>
    <row r="23" spans="1:8" s="55" customFormat="1" ht="14.25">
      <c r="A23" s="50">
        <f t="shared" si="0"/>
        <v>13</v>
      </c>
      <c r="B23" s="56" t="s">
        <v>47</v>
      </c>
      <c r="C23" s="52" t="s">
        <v>38</v>
      </c>
      <c r="D23" s="52" t="s">
        <v>48</v>
      </c>
      <c r="E23" s="53">
        <v>293</v>
      </c>
      <c r="F23" s="53">
        <v>1462.4941215</v>
      </c>
      <c r="G23" s="54">
        <v>3.42</v>
      </c>
      <c r="H23" s="54">
        <v>4.25</v>
      </c>
    </row>
    <row r="24" spans="1:8" s="55" customFormat="1" ht="14.25">
      <c r="A24" s="50">
        <f t="shared" si="0"/>
        <v>14</v>
      </c>
      <c r="B24" s="56" t="s">
        <v>49</v>
      </c>
      <c r="C24" s="52" t="s">
        <v>41</v>
      </c>
      <c r="D24" s="52" t="s">
        <v>50</v>
      </c>
      <c r="E24" s="53">
        <v>294</v>
      </c>
      <c r="F24" s="53">
        <v>1460.8222446</v>
      </c>
      <c r="G24" s="54">
        <v>3.42</v>
      </c>
      <c r="H24" s="54">
        <v>4.25</v>
      </c>
    </row>
    <row r="25" spans="1:8" s="55" customFormat="1" ht="14.25">
      <c r="A25" s="50">
        <f t="shared" si="0"/>
        <v>15</v>
      </c>
      <c r="B25" s="56" t="s">
        <v>51</v>
      </c>
      <c r="C25" s="52" t="s">
        <v>41</v>
      </c>
      <c r="D25" s="52" t="s">
        <v>52</v>
      </c>
      <c r="E25" s="53">
        <v>162</v>
      </c>
      <c r="F25" s="53">
        <v>809.2781065</v>
      </c>
      <c r="G25" s="54">
        <v>1.89</v>
      </c>
      <c r="H25" s="54">
        <v>4.15</v>
      </c>
    </row>
    <row r="26" spans="1:8" ht="14.25">
      <c r="A26" s="19"/>
      <c r="B26" s="24"/>
      <c r="C26" s="21"/>
      <c r="D26" s="21"/>
      <c r="E26" s="22"/>
      <c r="F26" s="22"/>
      <c r="G26" s="32"/>
      <c r="H26" s="22"/>
    </row>
    <row r="27" spans="1:8" ht="14.25">
      <c r="A27" s="35"/>
      <c r="B27" s="36" t="s">
        <v>14</v>
      </c>
      <c r="C27" s="37"/>
      <c r="D27" s="37"/>
      <c r="E27" s="38"/>
      <c r="F27" s="38">
        <v>31402.2029351</v>
      </c>
      <c r="G27" s="39">
        <v>73.42</v>
      </c>
      <c r="H27" s="38"/>
    </row>
    <row r="28" spans="1:8" ht="14.25">
      <c r="A28" s="14"/>
      <c r="B28" s="20" t="s">
        <v>15</v>
      </c>
      <c r="C28" s="15"/>
      <c r="D28" s="15"/>
      <c r="E28" s="16"/>
      <c r="F28" s="17"/>
      <c r="G28" s="18"/>
      <c r="H28" s="17"/>
    </row>
    <row r="29" spans="1:8" ht="14.25">
      <c r="A29" s="19"/>
      <c r="B29" s="24" t="s">
        <v>15</v>
      </c>
      <c r="C29" s="21"/>
      <c r="D29" s="21"/>
      <c r="E29" s="22"/>
      <c r="F29" s="22">
        <v>11323.3566816</v>
      </c>
      <c r="G29" s="32">
        <v>26.47</v>
      </c>
      <c r="H29" s="57">
        <v>0.0335</v>
      </c>
    </row>
    <row r="30" spans="1:8" ht="14.25">
      <c r="A30" s="35"/>
      <c r="B30" s="36" t="s">
        <v>14</v>
      </c>
      <c r="C30" s="37"/>
      <c r="D30" s="37"/>
      <c r="E30" s="44"/>
      <c r="F30" s="38">
        <v>11323.357</v>
      </c>
      <c r="G30" s="39">
        <v>26.47</v>
      </c>
      <c r="H30" s="38"/>
    </row>
    <row r="31" spans="1:8" ht="14.25">
      <c r="A31" s="26"/>
      <c r="B31" s="29" t="s">
        <v>16</v>
      </c>
      <c r="C31" s="27"/>
      <c r="D31" s="27"/>
      <c r="E31" s="28"/>
      <c r="F31" s="30"/>
      <c r="G31" s="31"/>
      <c r="H31" s="30"/>
    </row>
    <row r="32" spans="1:8" ht="14.25">
      <c r="A32" s="26"/>
      <c r="B32" s="29" t="s">
        <v>17</v>
      </c>
      <c r="C32" s="27"/>
      <c r="D32" s="27"/>
      <c r="E32" s="28"/>
      <c r="F32" s="22">
        <v>49.337184100001</v>
      </c>
      <c r="G32" s="32">
        <v>0.109999999999995</v>
      </c>
      <c r="H32" s="22"/>
    </row>
    <row r="33" spans="1:8" ht="14.25">
      <c r="A33" s="35"/>
      <c r="B33" s="45" t="s">
        <v>14</v>
      </c>
      <c r="C33" s="37"/>
      <c r="D33" s="37"/>
      <c r="E33" s="44"/>
      <c r="F33" s="38">
        <v>49.337184100001</v>
      </c>
      <c r="G33" s="39">
        <v>0.109999999999995</v>
      </c>
      <c r="H33" s="38"/>
    </row>
    <row r="34" spans="1:8" ht="14.25">
      <c r="A34" s="46"/>
      <c r="B34" s="48" t="s">
        <v>18</v>
      </c>
      <c r="C34" s="47"/>
      <c r="D34" s="47"/>
      <c r="E34" s="47"/>
      <c r="F34" s="33">
        <v>42774.897</v>
      </c>
      <c r="G34" s="34" t="s">
        <v>19</v>
      </c>
      <c r="H34" s="33"/>
    </row>
    <row r="36" spans="1:7" ht="28.5" customHeight="1">
      <c r="A36" s="58" t="s">
        <v>83</v>
      </c>
      <c r="B36" s="170" t="s">
        <v>84</v>
      </c>
      <c r="C36" s="170"/>
      <c r="D36" s="170"/>
      <c r="E36" s="170"/>
      <c r="F36" s="170"/>
      <c r="G36" s="171"/>
    </row>
    <row r="38" spans="1:5" ht="14.25">
      <c r="A38" t="s">
        <v>83</v>
      </c>
      <c r="B38" s="59" t="s">
        <v>85</v>
      </c>
      <c r="C38" s="59"/>
      <c r="D38" s="59"/>
      <c r="E38" s="59"/>
    </row>
    <row r="39" spans="2:5" ht="14.25">
      <c r="B39" s="60" t="s">
        <v>86</v>
      </c>
      <c r="C39" s="60"/>
      <c r="D39" s="60"/>
      <c r="E39" s="60"/>
    </row>
    <row r="40" spans="2:6" ht="28.5" customHeight="1">
      <c r="B40" s="172" t="s">
        <v>87</v>
      </c>
      <c r="C40" s="172"/>
      <c r="D40" s="172"/>
      <c r="E40" s="172"/>
      <c r="F40" s="172"/>
    </row>
  </sheetData>
  <sheetProtection/>
  <mergeCells count="4">
    <mergeCell ref="A2:H2"/>
    <mergeCell ref="A3:H3"/>
    <mergeCell ref="B36:G36"/>
    <mergeCell ref="B40:F40"/>
  </mergeCells>
  <conditionalFormatting sqref="C27:D27 C30:E33 F31 H31">
    <cfRule type="cellIs" priority="1" dxfId="26" operator="lessThan" stopIfTrue="1">
      <formula>0</formula>
    </cfRule>
  </conditionalFormatting>
  <conditionalFormatting sqref="G31">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0" customWidth="1"/>
    <col min="2" max="2" width="47.57421875" style="0" customWidth="1"/>
    <col min="3" max="3" width="2.140625" style="0" bestFit="1" customWidth="1"/>
    <col min="4" max="5" width="4.140625" style="0" bestFit="1" customWidth="1"/>
    <col min="6" max="8" width="2.140625" style="0" bestFit="1" customWidth="1"/>
    <col min="9" max="9" width="4.140625" style="0" bestFit="1" customWidth="1"/>
    <col min="10" max="10" width="5.28125" style="0" customWidth="1"/>
    <col min="11" max="19" width="2.140625" style="0" bestFit="1" customWidth="1"/>
    <col min="20" max="20" width="5.00390625" style="0" customWidth="1"/>
    <col min="21" max="24" width="2.140625" style="0" bestFit="1" customWidth="1"/>
    <col min="25" max="25" width="5.140625" style="0" customWidth="1"/>
    <col min="26" max="29" width="2.140625" style="0" bestFit="1" customWidth="1"/>
    <col min="30" max="30" width="3.140625" style="0" bestFit="1" customWidth="1"/>
    <col min="31" max="39" width="2.140625" style="0" bestFit="1" customWidth="1"/>
    <col min="40" max="40" width="3.140625" style="0" customWidth="1"/>
    <col min="41" max="62" width="2.140625" style="0" bestFit="1" customWidth="1"/>
    <col min="63" max="63" width="9.7109375" style="0" customWidth="1"/>
  </cols>
  <sheetData>
    <row r="1" spans="1:82" s="62" customFormat="1" ht="15" thickBot="1">
      <c r="A1" s="208" t="s">
        <v>88</v>
      </c>
      <c r="B1" s="210" t="s">
        <v>89</v>
      </c>
      <c r="C1" s="212" t="s">
        <v>90</v>
      </c>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4"/>
      <c r="BL1" s="61"/>
      <c r="BM1" s="61"/>
      <c r="BN1" s="61"/>
      <c r="BO1" s="61"/>
      <c r="BP1" s="61"/>
      <c r="BQ1" s="61"/>
      <c r="BR1" s="61"/>
      <c r="BS1" s="61"/>
      <c r="BT1" s="61"/>
      <c r="BU1" s="61"/>
      <c r="BV1" s="61"/>
      <c r="BW1" s="61"/>
      <c r="BX1" s="61"/>
      <c r="BY1" s="61"/>
      <c r="BZ1" s="61"/>
      <c r="CA1" s="61"/>
      <c r="CB1" s="61"/>
      <c r="CC1" s="61"/>
      <c r="CD1" s="61"/>
    </row>
    <row r="2" spans="1:82" s="64" customFormat="1" ht="15.75" thickBot="1">
      <c r="A2" s="209"/>
      <c r="B2" s="211"/>
      <c r="C2" s="215" t="s">
        <v>91</v>
      </c>
      <c r="D2" s="216"/>
      <c r="E2" s="216"/>
      <c r="F2" s="216"/>
      <c r="G2" s="216"/>
      <c r="H2" s="216"/>
      <c r="I2" s="216"/>
      <c r="J2" s="216"/>
      <c r="K2" s="216"/>
      <c r="L2" s="216"/>
      <c r="M2" s="216"/>
      <c r="N2" s="216"/>
      <c r="O2" s="216"/>
      <c r="P2" s="216"/>
      <c r="Q2" s="216"/>
      <c r="R2" s="216"/>
      <c r="S2" s="216"/>
      <c r="T2" s="216"/>
      <c r="U2" s="216"/>
      <c r="V2" s="217"/>
      <c r="W2" s="215" t="s">
        <v>92</v>
      </c>
      <c r="X2" s="216"/>
      <c r="Y2" s="216"/>
      <c r="Z2" s="216"/>
      <c r="AA2" s="216"/>
      <c r="AB2" s="216"/>
      <c r="AC2" s="216"/>
      <c r="AD2" s="216"/>
      <c r="AE2" s="216"/>
      <c r="AF2" s="216"/>
      <c r="AG2" s="216"/>
      <c r="AH2" s="216"/>
      <c r="AI2" s="216"/>
      <c r="AJ2" s="216"/>
      <c r="AK2" s="216"/>
      <c r="AL2" s="216"/>
      <c r="AM2" s="216"/>
      <c r="AN2" s="216"/>
      <c r="AO2" s="216"/>
      <c r="AP2" s="217"/>
      <c r="AQ2" s="215" t="s">
        <v>93</v>
      </c>
      <c r="AR2" s="216"/>
      <c r="AS2" s="216"/>
      <c r="AT2" s="216"/>
      <c r="AU2" s="216"/>
      <c r="AV2" s="216"/>
      <c r="AW2" s="216"/>
      <c r="AX2" s="216"/>
      <c r="AY2" s="216"/>
      <c r="AZ2" s="216"/>
      <c r="BA2" s="216"/>
      <c r="BB2" s="216"/>
      <c r="BC2" s="216"/>
      <c r="BD2" s="216"/>
      <c r="BE2" s="216"/>
      <c r="BF2" s="216"/>
      <c r="BG2" s="216"/>
      <c r="BH2" s="216"/>
      <c r="BI2" s="216"/>
      <c r="BJ2" s="217"/>
      <c r="BK2" s="218" t="s">
        <v>94</v>
      </c>
      <c r="BL2" s="63"/>
      <c r="BM2" s="63"/>
      <c r="BN2" s="63"/>
      <c r="BO2" s="63"/>
      <c r="BP2" s="63"/>
      <c r="BQ2" s="63"/>
      <c r="BR2" s="63"/>
      <c r="BS2" s="63"/>
      <c r="BT2" s="63"/>
      <c r="BU2" s="63"/>
      <c r="BV2" s="63"/>
      <c r="BW2" s="63"/>
      <c r="BX2" s="63"/>
      <c r="BY2" s="63"/>
      <c r="BZ2" s="63"/>
      <c r="CA2" s="63"/>
      <c r="CB2" s="63"/>
      <c r="CC2" s="63"/>
      <c r="CD2" s="63"/>
    </row>
    <row r="3" spans="1:82" s="66" customFormat="1" ht="15.75" thickBot="1">
      <c r="A3" s="209"/>
      <c r="B3" s="211"/>
      <c r="C3" s="205" t="s">
        <v>95</v>
      </c>
      <c r="D3" s="206"/>
      <c r="E3" s="206"/>
      <c r="F3" s="206"/>
      <c r="G3" s="206"/>
      <c r="H3" s="206"/>
      <c r="I3" s="206"/>
      <c r="J3" s="206"/>
      <c r="K3" s="206"/>
      <c r="L3" s="207"/>
      <c r="M3" s="205" t="s">
        <v>96</v>
      </c>
      <c r="N3" s="206"/>
      <c r="O3" s="206"/>
      <c r="P3" s="206"/>
      <c r="Q3" s="206"/>
      <c r="R3" s="206"/>
      <c r="S3" s="206"/>
      <c r="T3" s="206"/>
      <c r="U3" s="206"/>
      <c r="V3" s="207"/>
      <c r="W3" s="205" t="s">
        <v>95</v>
      </c>
      <c r="X3" s="206"/>
      <c r="Y3" s="206"/>
      <c r="Z3" s="206"/>
      <c r="AA3" s="206"/>
      <c r="AB3" s="206"/>
      <c r="AC3" s="206"/>
      <c r="AD3" s="206"/>
      <c r="AE3" s="206"/>
      <c r="AF3" s="207"/>
      <c r="AG3" s="205" t="s">
        <v>96</v>
      </c>
      <c r="AH3" s="206"/>
      <c r="AI3" s="206"/>
      <c r="AJ3" s="206"/>
      <c r="AK3" s="206"/>
      <c r="AL3" s="206"/>
      <c r="AM3" s="206"/>
      <c r="AN3" s="206"/>
      <c r="AO3" s="206"/>
      <c r="AP3" s="207"/>
      <c r="AQ3" s="205" t="s">
        <v>95</v>
      </c>
      <c r="AR3" s="206"/>
      <c r="AS3" s="206"/>
      <c r="AT3" s="206"/>
      <c r="AU3" s="206"/>
      <c r="AV3" s="206"/>
      <c r="AW3" s="206"/>
      <c r="AX3" s="206"/>
      <c r="AY3" s="206"/>
      <c r="AZ3" s="207"/>
      <c r="BA3" s="205" t="s">
        <v>96</v>
      </c>
      <c r="BB3" s="206"/>
      <c r="BC3" s="206"/>
      <c r="BD3" s="206"/>
      <c r="BE3" s="206"/>
      <c r="BF3" s="206"/>
      <c r="BG3" s="206"/>
      <c r="BH3" s="206"/>
      <c r="BI3" s="206"/>
      <c r="BJ3" s="207"/>
      <c r="BK3" s="219"/>
      <c r="BL3" s="65"/>
      <c r="BM3" s="65"/>
      <c r="BN3" s="65"/>
      <c r="BO3" s="65"/>
      <c r="BP3" s="65"/>
      <c r="BQ3" s="65"/>
      <c r="BR3" s="65"/>
      <c r="BS3" s="65"/>
      <c r="BT3" s="65"/>
      <c r="BU3" s="65"/>
      <c r="BV3" s="65"/>
      <c r="BW3" s="65"/>
      <c r="BX3" s="65"/>
      <c r="BY3" s="65"/>
      <c r="BZ3" s="65"/>
      <c r="CA3" s="65"/>
      <c r="CB3" s="65"/>
      <c r="CC3" s="65"/>
      <c r="CD3" s="65"/>
    </row>
    <row r="4" spans="1:82" s="66" customFormat="1" ht="15">
      <c r="A4" s="209"/>
      <c r="B4" s="211"/>
      <c r="C4" s="202" t="s">
        <v>97</v>
      </c>
      <c r="D4" s="203"/>
      <c r="E4" s="203"/>
      <c r="F4" s="203"/>
      <c r="G4" s="204"/>
      <c r="H4" s="199" t="s">
        <v>98</v>
      </c>
      <c r="I4" s="200"/>
      <c r="J4" s="200"/>
      <c r="K4" s="200"/>
      <c r="L4" s="201"/>
      <c r="M4" s="202" t="s">
        <v>97</v>
      </c>
      <c r="N4" s="203"/>
      <c r="O4" s="203"/>
      <c r="P4" s="203"/>
      <c r="Q4" s="204"/>
      <c r="R4" s="199" t="s">
        <v>98</v>
      </c>
      <c r="S4" s="200"/>
      <c r="T4" s="200"/>
      <c r="U4" s="200"/>
      <c r="V4" s="201"/>
      <c r="W4" s="202" t="s">
        <v>97</v>
      </c>
      <c r="X4" s="203"/>
      <c r="Y4" s="203"/>
      <c r="Z4" s="203"/>
      <c r="AA4" s="204"/>
      <c r="AB4" s="199" t="s">
        <v>98</v>
      </c>
      <c r="AC4" s="200"/>
      <c r="AD4" s="200"/>
      <c r="AE4" s="200"/>
      <c r="AF4" s="201"/>
      <c r="AG4" s="202" t="s">
        <v>97</v>
      </c>
      <c r="AH4" s="203"/>
      <c r="AI4" s="203"/>
      <c r="AJ4" s="203"/>
      <c r="AK4" s="204"/>
      <c r="AL4" s="199" t="s">
        <v>98</v>
      </c>
      <c r="AM4" s="200"/>
      <c r="AN4" s="200"/>
      <c r="AO4" s="200"/>
      <c r="AP4" s="201"/>
      <c r="AQ4" s="202" t="s">
        <v>97</v>
      </c>
      <c r="AR4" s="203"/>
      <c r="AS4" s="203"/>
      <c r="AT4" s="203"/>
      <c r="AU4" s="204"/>
      <c r="AV4" s="199" t="s">
        <v>98</v>
      </c>
      <c r="AW4" s="200"/>
      <c r="AX4" s="200"/>
      <c r="AY4" s="200"/>
      <c r="AZ4" s="201"/>
      <c r="BA4" s="202" t="s">
        <v>97</v>
      </c>
      <c r="BB4" s="203"/>
      <c r="BC4" s="203"/>
      <c r="BD4" s="203"/>
      <c r="BE4" s="204"/>
      <c r="BF4" s="199" t="s">
        <v>98</v>
      </c>
      <c r="BG4" s="200"/>
      <c r="BH4" s="200"/>
      <c r="BI4" s="200"/>
      <c r="BJ4" s="201"/>
      <c r="BK4" s="219"/>
      <c r="BL4" s="65"/>
      <c r="BM4" s="65"/>
      <c r="BN4" s="65"/>
      <c r="BO4" s="65"/>
      <c r="BP4" s="65"/>
      <c r="BQ4" s="65"/>
      <c r="BR4" s="65"/>
      <c r="BS4" s="65"/>
      <c r="BT4" s="65"/>
      <c r="BU4" s="65"/>
      <c r="BV4" s="65"/>
      <c r="BW4" s="65"/>
      <c r="BX4" s="65"/>
      <c r="BY4" s="65"/>
      <c r="BZ4" s="65"/>
      <c r="CA4" s="65"/>
      <c r="CB4" s="65"/>
      <c r="CC4" s="65"/>
      <c r="CD4" s="65"/>
    </row>
    <row r="5" spans="1:107" s="73" customFormat="1" ht="15" customHeight="1">
      <c r="A5" s="209"/>
      <c r="B5" s="211"/>
      <c r="C5" s="67">
        <v>1</v>
      </c>
      <c r="D5" s="68">
        <v>2</v>
      </c>
      <c r="E5" s="68">
        <v>3</v>
      </c>
      <c r="F5" s="68">
        <v>4</v>
      </c>
      <c r="G5" s="69">
        <v>5</v>
      </c>
      <c r="H5" s="67">
        <v>1</v>
      </c>
      <c r="I5" s="68">
        <v>2</v>
      </c>
      <c r="J5" s="68">
        <v>3</v>
      </c>
      <c r="K5" s="68">
        <v>4</v>
      </c>
      <c r="L5" s="69">
        <v>5</v>
      </c>
      <c r="M5" s="67">
        <v>1</v>
      </c>
      <c r="N5" s="68">
        <v>2</v>
      </c>
      <c r="O5" s="68">
        <v>3</v>
      </c>
      <c r="P5" s="68">
        <v>4</v>
      </c>
      <c r="Q5" s="69">
        <v>5</v>
      </c>
      <c r="R5" s="67">
        <v>1</v>
      </c>
      <c r="S5" s="68">
        <v>2</v>
      </c>
      <c r="T5" s="68">
        <v>3</v>
      </c>
      <c r="U5" s="68">
        <v>4</v>
      </c>
      <c r="V5" s="69">
        <v>5</v>
      </c>
      <c r="W5" s="67">
        <v>1</v>
      </c>
      <c r="X5" s="68">
        <v>2</v>
      </c>
      <c r="Y5" s="68">
        <v>3</v>
      </c>
      <c r="Z5" s="68">
        <v>4</v>
      </c>
      <c r="AA5" s="69">
        <v>5</v>
      </c>
      <c r="AB5" s="67">
        <v>1</v>
      </c>
      <c r="AC5" s="68">
        <v>2</v>
      </c>
      <c r="AD5" s="68">
        <v>3</v>
      </c>
      <c r="AE5" s="68">
        <v>4</v>
      </c>
      <c r="AF5" s="69">
        <v>5</v>
      </c>
      <c r="AG5" s="67">
        <v>1</v>
      </c>
      <c r="AH5" s="68">
        <v>2</v>
      </c>
      <c r="AI5" s="68">
        <v>3</v>
      </c>
      <c r="AJ5" s="68">
        <v>4</v>
      </c>
      <c r="AK5" s="69">
        <v>5</v>
      </c>
      <c r="AL5" s="67">
        <v>1</v>
      </c>
      <c r="AM5" s="68">
        <v>2</v>
      </c>
      <c r="AN5" s="68">
        <v>3</v>
      </c>
      <c r="AO5" s="68">
        <v>4</v>
      </c>
      <c r="AP5" s="69">
        <v>5</v>
      </c>
      <c r="AQ5" s="67">
        <v>1</v>
      </c>
      <c r="AR5" s="68">
        <v>2</v>
      </c>
      <c r="AS5" s="68">
        <v>3</v>
      </c>
      <c r="AT5" s="68">
        <v>4</v>
      </c>
      <c r="AU5" s="69">
        <v>5</v>
      </c>
      <c r="AV5" s="67">
        <v>1</v>
      </c>
      <c r="AW5" s="68">
        <v>2</v>
      </c>
      <c r="AX5" s="68">
        <v>3</v>
      </c>
      <c r="AY5" s="68">
        <v>4</v>
      </c>
      <c r="AZ5" s="69">
        <v>5</v>
      </c>
      <c r="BA5" s="67">
        <v>1</v>
      </c>
      <c r="BB5" s="68">
        <v>2</v>
      </c>
      <c r="BC5" s="68">
        <v>3</v>
      </c>
      <c r="BD5" s="68">
        <v>4</v>
      </c>
      <c r="BE5" s="69">
        <v>5</v>
      </c>
      <c r="BF5" s="67">
        <v>1</v>
      </c>
      <c r="BG5" s="68">
        <v>2</v>
      </c>
      <c r="BH5" s="68">
        <v>3</v>
      </c>
      <c r="BI5" s="68">
        <v>4</v>
      </c>
      <c r="BJ5" s="69">
        <v>5</v>
      </c>
      <c r="BK5" s="220"/>
      <c r="BL5" s="70"/>
      <c r="BM5" s="70"/>
      <c r="BN5" s="70"/>
      <c r="BO5" s="71"/>
      <c r="BP5" s="71"/>
      <c r="BQ5" s="71"/>
      <c r="BR5" s="71"/>
      <c r="BS5" s="71"/>
      <c r="BT5" s="71"/>
      <c r="BU5" s="71"/>
      <c r="BV5" s="71"/>
      <c r="BW5" s="71"/>
      <c r="BX5" s="71"/>
      <c r="BY5" s="71"/>
      <c r="BZ5" s="71"/>
      <c r="CA5" s="71"/>
      <c r="CB5" s="71"/>
      <c r="CC5" s="71"/>
      <c r="CD5" s="71"/>
      <c r="CE5" s="72"/>
      <c r="CF5" s="72"/>
      <c r="CG5" s="72"/>
      <c r="CH5" s="72"/>
      <c r="CI5" s="72"/>
      <c r="CJ5" s="72"/>
      <c r="CK5" s="72"/>
      <c r="CL5" s="72"/>
      <c r="CM5" s="72"/>
      <c r="CN5" s="72"/>
      <c r="CO5" s="72"/>
      <c r="CP5" s="72"/>
      <c r="CQ5" s="72"/>
      <c r="CR5" s="72"/>
      <c r="CS5" s="72"/>
      <c r="CT5" s="72"/>
      <c r="CU5" s="72"/>
      <c r="CV5" s="72"/>
      <c r="CW5" s="72"/>
      <c r="CX5" s="72"/>
      <c r="CY5" s="72"/>
      <c r="CZ5" s="72"/>
      <c r="DA5" s="72"/>
      <c r="DB5" s="72"/>
      <c r="DC5" s="72"/>
    </row>
    <row r="6" spans="1:63" ht="14.25">
      <c r="A6" s="74" t="s">
        <v>99</v>
      </c>
      <c r="B6" s="75" t="s">
        <v>100</v>
      </c>
      <c r="C6" s="191"/>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3"/>
    </row>
    <row r="7" spans="1:63" ht="14.25">
      <c r="A7" s="74" t="s">
        <v>101</v>
      </c>
      <c r="B7" s="76" t="s">
        <v>102</v>
      </c>
      <c r="C7" s="191"/>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3"/>
    </row>
    <row r="8" spans="1:63" ht="14.25">
      <c r="A8" s="74"/>
      <c r="B8" s="77" t="s">
        <v>103</v>
      </c>
      <c r="C8" s="78"/>
      <c r="D8" s="79"/>
      <c r="E8" s="79"/>
      <c r="F8" s="79"/>
      <c r="G8" s="80"/>
      <c r="H8" s="78"/>
      <c r="I8" s="79"/>
      <c r="J8" s="79"/>
      <c r="K8" s="79"/>
      <c r="L8" s="80"/>
      <c r="M8" s="78"/>
      <c r="N8" s="79"/>
      <c r="O8" s="79"/>
      <c r="P8" s="79"/>
      <c r="Q8" s="80"/>
      <c r="R8" s="78"/>
      <c r="S8" s="79"/>
      <c r="T8" s="79"/>
      <c r="U8" s="79"/>
      <c r="V8" s="80"/>
      <c r="W8" s="78"/>
      <c r="X8" s="79"/>
      <c r="Y8" s="79"/>
      <c r="Z8" s="79"/>
      <c r="AA8" s="80"/>
      <c r="AB8" s="78"/>
      <c r="AC8" s="79"/>
      <c r="AD8" s="79"/>
      <c r="AE8" s="79"/>
      <c r="AF8" s="80"/>
      <c r="AG8" s="78"/>
      <c r="AH8" s="79"/>
      <c r="AI8" s="79"/>
      <c r="AJ8" s="79"/>
      <c r="AK8" s="80"/>
      <c r="AL8" s="78"/>
      <c r="AM8" s="79"/>
      <c r="AN8" s="79"/>
      <c r="AO8" s="79"/>
      <c r="AP8" s="80"/>
      <c r="AQ8" s="78"/>
      <c r="AR8" s="79"/>
      <c r="AS8" s="79"/>
      <c r="AT8" s="79"/>
      <c r="AU8" s="80"/>
      <c r="AV8" s="78"/>
      <c r="AW8" s="79"/>
      <c r="AX8" s="79"/>
      <c r="AY8" s="79"/>
      <c r="AZ8" s="80"/>
      <c r="BA8" s="78"/>
      <c r="BB8" s="79"/>
      <c r="BC8" s="79"/>
      <c r="BD8" s="79"/>
      <c r="BE8" s="80"/>
      <c r="BF8" s="78"/>
      <c r="BG8" s="79"/>
      <c r="BH8" s="79"/>
      <c r="BI8" s="79"/>
      <c r="BJ8" s="80"/>
      <c r="BK8" s="81"/>
    </row>
    <row r="9" spans="1:63" ht="14.25">
      <c r="A9" s="74"/>
      <c r="B9" s="77" t="s">
        <v>104</v>
      </c>
      <c r="C9" s="78"/>
      <c r="D9" s="79"/>
      <c r="E9" s="79"/>
      <c r="F9" s="79"/>
      <c r="G9" s="80"/>
      <c r="H9" s="78"/>
      <c r="I9" s="79"/>
      <c r="J9" s="79"/>
      <c r="K9" s="79"/>
      <c r="L9" s="80"/>
      <c r="M9" s="78"/>
      <c r="N9" s="79"/>
      <c r="O9" s="79"/>
      <c r="P9" s="79"/>
      <c r="Q9" s="80"/>
      <c r="R9" s="78"/>
      <c r="S9" s="79"/>
      <c r="T9" s="79"/>
      <c r="U9" s="79"/>
      <c r="V9" s="80"/>
      <c r="W9" s="78"/>
      <c r="X9" s="79"/>
      <c r="Y9" s="79"/>
      <c r="Z9" s="79"/>
      <c r="AA9" s="80"/>
      <c r="AB9" s="78"/>
      <c r="AC9" s="79"/>
      <c r="AD9" s="79"/>
      <c r="AE9" s="79"/>
      <c r="AF9" s="80"/>
      <c r="AG9" s="78"/>
      <c r="AH9" s="79"/>
      <c r="AI9" s="79"/>
      <c r="AJ9" s="79"/>
      <c r="AK9" s="80"/>
      <c r="AL9" s="78"/>
      <c r="AM9" s="79"/>
      <c r="AN9" s="79"/>
      <c r="AO9" s="79"/>
      <c r="AP9" s="80"/>
      <c r="AQ9" s="78"/>
      <c r="AR9" s="79"/>
      <c r="AS9" s="79"/>
      <c r="AT9" s="79"/>
      <c r="AU9" s="80"/>
      <c r="AV9" s="78"/>
      <c r="AW9" s="79"/>
      <c r="AX9" s="79"/>
      <c r="AY9" s="79"/>
      <c r="AZ9" s="80"/>
      <c r="BA9" s="78"/>
      <c r="BB9" s="79"/>
      <c r="BC9" s="79"/>
      <c r="BD9" s="79"/>
      <c r="BE9" s="80"/>
      <c r="BF9" s="78"/>
      <c r="BG9" s="79"/>
      <c r="BH9" s="79"/>
      <c r="BI9" s="79"/>
      <c r="BJ9" s="80"/>
      <c r="BK9" s="81"/>
    </row>
    <row r="10" spans="1:63" ht="14.25">
      <c r="A10" s="74" t="s">
        <v>105</v>
      </c>
      <c r="B10" s="76" t="s">
        <v>106</v>
      </c>
      <c r="C10" s="191"/>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3"/>
    </row>
    <row r="11" spans="1:63" ht="14.25">
      <c r="A11" s="74"/>
      <c r="B11" s="77" t="s">
        <v>103</v>
      </c>
      <c r="C11" s="78"/>
      <c r="D11" s="79"/>
      <c r="E11" s="79"/>
      <c r="F11" s="79"/>
      <c r="G11" s="80"/>
      <c r="H11" s="78"/>
      <c r="I11" s="79"/>
      <c r="J11" s="79"/>
      <c r="K11" s="79"/>
      <c r="L11" s="80"/>
      <c r="M11" s="78"/>
      <c r="N11" s="79"/>
      <c r="O11" s="79"/>
      <c r="P11" s="79"/>
      <c r="Q11" s="80"/>
      <c r="R11" s="78"/>
      <c r="S11" s="79"/>
      <c r="T11" s="79"/>
      <c r="U11" s="79"/>
      <c r="V11" s="80"/>
      <c r="W11" s="78"/>
      <c r="X11" s="79"/>
      <c r="Y11" s="79"/>
      <c r="Z11" s="79"/>
      <c r="AA11" s="80"/>
      <c r="AB11" s="78"/>
      <c r="AC11" s="79"/>
      <c r="AD11" s="79"/>
      <c r="AE11" s="79"/>
      <c r="AF11" s="80"/>
      <c r="AG11" s="78"/>
      <c r="AH11" s="79"/>
      <c r="AI11" s="79"/>
      <c r="AJ11" s="79"/>
      <c r="AK11" s="80"/>
      <c r="AL11" s="78"/>
      <c r="AM11" s="79"/>
      <c r="AN11" s="79"/>
      <c r="AO11" s="79"/>
      <c r="AP11" s="80"/>
      <c r="AQ11" s="78"/>
      <c r="AR11" s="79"/>
      <c r="AS11" s="79"/>
      <c r="AT11" s="79"/>
      <c r="AU11" s="80"/>
      <c r="AV11" s="78"/>
      <c r="AW11" s="79"/>
      <c r="AX11" s="79"/>
      <c r="AY11" s="79"/>
      <c r="AZ11" s="80"/>
      <c r="BA11" s="78"/>
      <c r="BB11" s="79"/>
      <c r="BC11" s="79"/>
      <c r="BD11" s="79"/>
      <c r="BE11" s="80"/>
      <c r="BF11" s="78"/>
      <c r="BG11" s="79"/>
      <c r="BH11" s="79"/>
      <c r="BI11" s="79"/>
      <c r="BJ11" s="80"/>
      <c r="BK11" s="81"/>
    </row>
    <row r="12" spans="1:63" ht="14.25">
      <c r="A12" s="74"/>
      <c r="B12" s="77" t="s">
        <v>107</v>
      </c>
      <c r="C12" s="78"/>
      <c r="D12" s="79"/>
      <c r="E12" s="79"/>
      <c r="F12" s="79"/>
      <c r="G12" s="80"/>
      <c r="H12" s="78"/>
      <c r="I12" s="79"/>
      <c r="J12" s="79"/>
      <c r="K12" s="79"/>
      <c r="L12" s="80"/>
      <c r="M12" s="78"/>
      <c r="N12" s="79"/>
      <c r="O12" s="79"/>
      <c r="P12" s="79"/>
      <c r="Q12" s="80"/>
      <c r="R12" s="78"/>
      <c r="S12" s="79"/>
      <c r="T12" s="79"/>
      <c r="U12" s="79"/>
      <c r="V12" s="80"/>
      <c r="W12" s="78"/>
      <c r="X12" s="79"/>
      <c r="Y12" s="79"/>
      <c r="Z12" s="79"/>
      <c r="AA12" s="80"/>
      <c r="AB12" s="78"/>
      <c r="AC12" s="79"/>
      <c r="AD12" s="79"/>
      <c r="AE12" s="79"/>
      <c r="AF12" s="80"/>
      <c r="AG12" s="78"/>
      <c r="AH12" s="79"/>
      <c r="AI12" s="79"/>
      <c r="AJ12" s="79"/>
      <c r="AK12" s="80"/>
      <c r="AL12" s="78"/>
      <c r="AM12" s="79"/>
      <c r="AN12" s="79"/>
      <c r="AO12" s="79"/>
      <c r="AP12" s="80"/>
      <c r="AQ12" s="78"/>
      <c r="AR12" s="79"/>
      <c r="AS12" s="79"/>
      <c r="AT12" s="79"/>
      <c r="AU12" s="80"/>
      <c r="AV12" s="78"/>
      <c r="AW12" s="79"/>
      <c r="AX12" s="79"/>
      <c r="AY12" s="79"/>
      <c r="AZ12" s="80"/>
      <c r="BA12" s="78"/>
      <c r="BB12" s="79"/>
      <c r="BC12" s="79"/>
      <c r="BD12" s="79"/>
      <c r="BE12" s="80"/>
      <c r="BF12" s="78"/>
      <c r="BG12" s="79"/>
      <c r="BH12" s="79"/>
      <c r="BI12" s="79"/>
      <c r="BJ12" s="80"/>
      <c r="BK12" s="81"/>
    </row>
    <row r="13" spans="1:63" ht="14.25">
      <c r="A13" s="74" t="s">
        <v>108</v>
      </c>
      <c r="B13" s="76" t="s">
        <v>109</v>
      </c>
      <c r="C13" s="191"/>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3"/>
    </row>
    <row r="14" spans="1:63" ht="14.25">
      <c r="A14" s="74"/>
      <c r="B14" s="77" t="s">
        <v>103</v>
      </c>
      <c r="C14" s="78"/>
      <c r="D14" s="79"/>
      <c r="E14" s="79"/>
      <c r="F14" s="79"/>
      <c r="G14" s="80"/>
      <c r="H14" s="78"/>
      <c r="I14" s="79"/>
      <c r="J14" s="79"/>
      <c r="K14" s="79"/>
      <c r="L14" s="80"/>
      <c r="M14" s="78"/>
      <c r="N14" s="79"/>
      <c r="O14" s="79"/>
      <c r="P14" s="79"/>
      <c r="Q14" s="80"/>
      <c r="R14" s="78"/>
      <c r="S14" s="79"/>
      <c r="T14" s="79"/>
      <c r="U14" s="79"/>
      <c r="V14" s="80"/>
      <c r="W14" s="78"/>
      <c r="X14" s="79"/>
      <c r="Y14" s="79"/>
      <c r="Z14" s="79"/>
      <c r="AA14" s="80"/>
      <c r="AB14" s="78"/>
      <c r="AC14" s="79"/>
      <c r="AD14" s="79"/>
      <c r="AE14" s="79"/>
      <c r="AF14" s="80"/>
      <c r="AG14" s="78"/>
      <c r="AH14" s="79"/>
      <c r="AI14" s="79"/>
      <c r="AJ14" s="79"/>
      <c r="AK14" s="80"/>
      <c r="AL14" s="78"/>
      <c r="AM14" s="79"/>
      <c r="AN14" s="79"/>
      <c r="AO14" s="79"/>
      <c r="AP14" s="80"/>
      <c r="AQ14" s="78"/>
      <c r="AR14" s="79"/>
      <c r="AS14" s="79"/>
      <c r="AT14" s="79"/>
      <c r="AU14" s="80"/>
      <c r="AV14" s="78"/>
      <c r="AW14" s="79"/>
      <c r="AX14" s="79"/>
      <c r="AY14" s="79"/>
      <c r="AZ14" s="80"/>
      <c r="BA14" s="78"/>
      <c r="BB14" s="79"/>
      <c r="BC14" s="79"/>
      <c r="BD14" s="79"/>
      <c r="BE14" s="80"/>
      <c r="BF14" s="78"/>
      <c r="BG14" s="79"/>
      <c r="BH14" s="79"/>
      <c r="BI14" s="79"/>
      <c r="BJ14" s="80"/>
      <c r="BK14" s="81"/>
    </row>
    <row r="15" spans="1:63" ht="14.25">
      <c r="A15" s="74"/>
      <c r="B15" s="77" t="s">
        <v>110</v>
      </c>
      <c r="C15" s="78"/>
      <c r="D15" s="79"/>
      <c r="E15" s="79"/>
      <c r="F15" s="79"/>
      <c r="G15" s="80"/>
      <c r="H15" s="78"/>
      <c r="I15" s="79"/>
      <c r="J15" s="79"/>
      <c r="K15" s="79"/>
      <c r="L15" s="80"/>
      <c r="M15" s="78"/>
      <c r="N15" s="79"/>
      <c r="O15" s="79"/>
      <c r="P15" s="79"/>
      <c r="Q15" s="80"/>
      <c r="R15" s="78"/>
      <c r="S15" s="79"/>
      <c r="T15" s="79"/>
      <c r="U15" s="79"/>
      <c r="V15" s="80"/>
      <c r="W15" s="78"/>
      <c r="X15" s="79"/>
      <c r="Y15" s="79"/>
      <c r="Z15" s="79"/>
      <c r="AA15" s="80"/>
      <c r="AB15" s="78"/>
      <c r="AC15" s="79"/>
      <c r="AD15" s="79"/>
      <c r="AE15" s="79"/>
      <c r="AF15" s="80"/>
      <c r="AG15" s="78"/>
      <c r="AH15" s="79"/>
      <c r="AI15" s="79"/>
      <c r="AJ15" s="79"/>
      <c r="AK15" s="80"/>
      <c r="AL15" s="78"/>
      <c r="AM15" s="79"/>
      <c r="AN15" s="79"/>
      <c r="AO15" s="79"/>
      <c r="AP15" s="80"/>
      <c r="AQ15" s="78"/>
      <c r="AR15" s="79"/>
      <c r="AS15" s="79"/>
      <c r="AT15" s="79"/>
      <c r="AU15" s="80"/>
      <c r="AV15" s="78"/>
      <c r="AW15" s="79"/>
      <c r="AX15" s="79"/>
      <c r="AY15" s="79"/>
      <c r="AZ15" s="80"/>
      <c r="BA15" s="78"/>
      <c r="BB15" s="79"/>
      <c r="BC15" s="79"/>
      <c r="BD15" s="79"/>
      <c r="BE15" s="80"/>
      <c r="BF15" s="78"/>
      <c r="BG15" s="79"/>
      <c r="BH15" s="79"/>
      <c r="BI15" s="79"/>
      <c r="BJ15" s="80"/>
      <c r="BK15" s="81"/>
    </row>
    <row r="16" spans="1:63" ht="14.25">
      <c r="A16" s="74" t="s">
        <v>111</v>
      </c>
      <c r="B16" s="76" t="s">
        <v>112</v>
      </c>
      <c r="C16" s="191"/>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3"/>
    </row>
    <row r="17" spans="1:63" ht="14.25">
      <c r="A17" s="74"/>
      <c r="B17" s="77" t="s">
        <v>103</v>
      </c>
      <c r="C17" s="78"/>
      <c r="D17" s="79"/>
      <c r="E17" s="79"/>
      <c r="F17" s="79"/>
      <c r="G17" s="80"/>
      <c r="H17" s="78"/>
      <c r="I17" s="79"/>
      <c r="J17" s="79"/>
      <c r="K17" s="79"/>
      <c r="L17" s="80"/>
      <c r="M17" s="78"/>
      <c r="N17" s="79"/>
      <c r="O17" s="79"/>
      <c r="P17" s="79"/>
      <c r="Q17" s="80"/>
      <c r="R17" s="78"/>
      <c r="S17" s="79"/>
      <c r="T17" s="79"/>
      <c r="U17" s="79"/>
      <c r="V17" s="80"/>
      <c r="W17" s="78"/>
      <c r="X17" s="79"/>
      <c r="Y17" s="79"/>
      <c r="Z17" s="79"/>
      <c r="AA17" s="80"/>
      <c r="AB17" s="78"/>
      <c r="AC17" s="79"/>
      <c r="AD17" s="79"/>
      <c r="AE17" s="79"/>
      <c r="AF17" s="80"/>
      <c r="AG17" s="78"/>
      <c r="AH17" s="79"/>
      <c r="AI17" s="79"/>
      <c r="AJ17" s="79"/>
      <c r="AK17" s="80"/>
      <c r="AL17" s="78"/>
      <c r="AM17" s="79"/>
      <c r="AN17" s="79"/>
      <c r="AO17" s="79"/>
      <c r="AP17" s="80"/>
      <c r="AQ17" s="78"/>
      <c r="AR17" s="79"/>
      <c r="AS17" s="79"/>
      <c r="AT17" s="79"/>
      <c r="AU17" s="80"/>
      <c r="AV17" s="78"/>
      <c r="AW17" s="79"/>
      <c r="AX17" s="79"/>
      <c r="AY17" s="79"/>
      <c r="AZ17" s="80"/>
      <c r="BA17" s="78"/>
      <c r="BB17" s="79"/>
      <c r="BC17" s="79"/>
      <c r="BD17" s="79"/>
      <c r="BE17" s="80"/>
      <c r="BF17" s="78"/>
      <c r="BG17" s="79"/>
      <c r="BH17" s="79"/>
      <c r="BI17" s="79"/>
      <c r="BJ17" s="80"/>
      <c r="BK17" s="81"/>
    </row>
    <row r="18" spans="1:63" ht="14.25">
      <c r="A18" s="74"/>
      <c r="B18" s="77" t="s">
        <v>113</v>
      </c>
      <c r="C18" s="78"/>
      <c r="D18" s="79"/>
      <c r="E18" s="79"/>
      <c r="F18" s="79"/>
      <c r="G18" s="80"/>
      <c r="H18" s="78"/>
      <c r="I18" s="79"/>
      <c r="J18" s="79"/>
      <c r="K18" s="79"/>
      <c r="L18" s="80"/>
      <c r="M18" s="78"/>
      <c r="N18" s="79"/>
      <c r="O18" s="79"/>
      <c r="P18" s="79"/>
      <c r="Q18" s="80"/>
      <c r="R18" s="78"/>
      <c r="S18" s="79"/>
      <c r="T18" s="79"/>
      <c r="U18" s="79"/>
      <c r="V18" s="80"/>
      <c r="W18" s="78"/>
      <c r="X18" s="79"/>
      <c r="Y18" s="79"/>
      <c r="Z18" s="79"/>
      <c r="AA18" s="80"/>
      <c r="AB18" s="78"/>
      <c r="AC18" s="79"/>
      <c r="AD18" s="79"/>
      <c r="AE18" s="79"/>
      <c r="AF18" s="80"/>
      <c r="AG18" s="78"/>
      <c r="AH18" s="79"/>
      <c r="AI18" s="79"/>
      <c r="AJ18" s="79"/>
      <c r="AK18" s="80"/>
      <c r="AL18" s="78"/>
      <c r="AM18" s="79"/>
      <c r="AN18" s="79"/>
      <c r="AO18" s="79"/>
      <c r="AP18" s="80"/>
      <c r="AQ18" s="78"/>
      <c r="AR18" s="79"/>
      <c r="AS18" s="79"/>
      <c r="AT18" s="79"/>
      <c r="AU18" s="80"/>
      <c r="AV18" s="78"/>
      <c r="AW18" s="79"/>
      <c r="AX18" s="79"/>
      <c r="AY18" s="79"/>
      <c r="AZ18" s="80"/>
      <c r="BA18" s="78"/>
      <c r="BB18" s="79"/>
      <c r="BC18" s="79"/>
      <c r="BD18" s="79"/>
      <c r="BE18" s="80"/>
      <c r="BF18" s="78"/>
      <c r="BG18" s="79"/>
      <c r="BH18" s="79"/>
      <c r="BI18" s="79"/>
      <c r="BJ18" s="80"/>
      <c r="BK18" s="81"/>
    </row>
    <row r="19" spans="1:63" ht="14.25">
      <c r="A19" s="74" t="s">
        <v>114</v>
      </c>
      <c r="B19" s="76" t="s">
        <v>115</v>
      </c>
      <c r="C19" s="191"/>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3"/>
    </row>
    <row r="20" spans="1:63" ht="14.25">
      <c r="A20" s="74"/>
      <c r="B20" s="77" t="s">
        <v>116</v>
      </c>
      <c r="C20" s="78"/>
      <c r="D20" s="79">
        <v>256.1872535112113</v>
      </c>
      <c r="E20" s="79"/>
      <c r="F20" s="79"/>
      <c r="G20" s="80"/>
      <c r="H20" s="78"/>
      <c r="I20" s="79"/>
      <c r="J20" s="82">
        <v>994.0674405710548</v>
      </c>
      <c r="K20" s="79"/>
      <c r="L20" s="80"/>
      <c r="M20" s="78"/>
      <c r="N20" s="79"/>
      <c r="O20" s="79"/>
      <c r="P20" s="79"/>
      <c r="Q20" s="80"/>
      <c r="R20" s="78"/>
      <c r="S20" s="79"/>
      <c r="T20" s="82">
        <v>51.740685274600004</v>
      </c>
      <c r="U20" s="79"/>
      <c r="V20" s="80"/>
      <c r="W20" s="78"/>
      <c r="X20" s="79"/>
      <c r="Z20" s="79"/>
      <c r="AA20" s="80"/>
      <c r="AB20" s="78"/>
      <c r="AC20" s="79"/>
      <c r="AD20" s="82">
        <v>41.364503463599995</v>
      </c>
      <c r="AE20" s="79"/>
      <c r="AF20" s="80"/>
      <c r="AG20" s="78"/>
      <c r="AH20" s="79"/>
      <c r="AI20" s="79"/>
      <c r="AJ20" s="79"/>
      <c r="AK20" s="80"/>
      <c r="AL20" s="78"/>
      <c r="AM20" s="79"/>
      <c r="AN20" s="82">
        <v>4.5960559404</v>
      </c>
      <c r="AO20" s="79"/>
      <c r="AP20" s="80"/>
      <c r="AQ20" s="78"/>
      <c r="AR20" s="79"/>
      <c r="AS20" s="79"/>
      <c r="AT20" s="79"/>
      <c r="AU20" s="80"/>
      <c r="AV20" s="78"/>
      <c r="AW20" s="79"/>
      <c r="AX20" s="79"/>
      <c r="AY20" s="79"/>
      <c r="AZ20" s="80"/>
      <c r="BA20" s="78"/>
      <c r="BB20" s="79"/>
      <c r="BC20" s="79"/>
      <c r="BD20" s="79"/>
      <c r="BE20" s="80"/>
      <c r="BF20" s="78"/>
      <c r="BG20" s="79"/>
      <c r="BH20" s="79"/>
      <c r="BI20" s="79"/>
      <c r="BJ20" s="80"/>
      <c r="BK20" s="83">
        <f>D20+J20+T20+AD20+AN20</f>
        <v>1347.955938760866</v>
      </c>
    </row>
    <row r="21" spans="1:63" ht="14.25">
      <c r="A21" s="74"/>
      <c r="B21" s="77" t="s">
        <v>117</v>
      </c>
      <c r="C21" s="78"/>
      <c r="D21" s="79">
        <f>SUM(D20)</f>
        <v>256.1872535112113</v>
      </c>
      <c r="E21" s="79"/>
      <c r="F21" s="79"/>
      <c r="G21" s="80"/>
      <c r="H21" s="78"/>
      <c r="I21" s="79"/>
      <c r="J21" s="82">
        <f>SUM(J20)</f>
        <v>994.0674405710548</v>
      </c>
      <c r="K21" s="79"/>
      <c r="L21" s="80"/>
      <c r="M21" s="78"/>
      <c r="N21" s="79"/>
      <c r="O21" s="79"/>
      <c r="P21" s="79"/>
      <c r="Q21" s="80"/>
      <c r="R21" s="78"/>
      <c r="S21" s="79"/>
      <c r="T21" s="82">
        <f>SUM(T20)</f>
        <v>51.740685274600004</v>
      </c>
      <c r="U21" s="79"/>
      <c r="V21" s="80"/>
      <c r="W21" s="78"/>
      <c r="X21" s="79"/>
      <c r="Y21" s="79"/>
      <c r="Z21" s="79"/>
      <c r="AA21" s="80"/>
      <c r="AB21" s="78"/>
      <c r="AC21" s="79"/>
      <c r="AD21" s="82">
        <f>SUM(AD20)</f>
        <v>41.364503463599995</v>
      </c>
      <c r="AE21" s="79"/>
      <c r="AF21" s="80"/>
      <c r="AG21" s="78"/>
      <c r="AH21" s="79"/>
      <c r="AI21" s="79"/>
      <c r="AJ21" s="79"/>
      <c r="AK21" s="80"/>
      <c r="AL21" s="78"/>
      <c r="AM21" s="79"/>
      <c r="AN21" s="82">
        <f>SUM(AN20)</f>
        <v>4.5960559404</v>
      </c>
      <c r="AO21" s="79"/>
      <c r="AP21" s="80"/>
      <c r="AQ21" s="78"/>
      <c r="AR21" s="79"/>
      <c r="AS21" s="79"/>
      <c r="AT21" s="79"/>
      <c r="AU21" s="80"/>
      <c r="AV21" s="78"/>
      <c r="AW21" s="79"/>
      <c r="AX21" s="79"/>
      <c r="AY21" s="79"/>
      <c r="AZ21" s="80"/>
      <c r="BA21" s="78"/>
      <c r="BB21" s="79"/>
      <c r="BC21" s="79"/>
      <c r="BD21" s="79"/>
      <c r="BE21" s="80"/>
      <c r="BF21" s="78"/>
      <c r="BG21" s="79"/>
      <c r="BH21" s="79"/>
      <c r="BI21" s="79"/>
      <c r="BJ21" s="80"/>
      <c r="BK21" s="83">
        <f>D21+J21+T21+AD21+AN21</f>
        <v>1347.955938760866</v>
      </c>
    </row>
    <row r="22" spans="1:63" ht="14.25">
      <c r="A22" s="74" t="s">
        <v>118</v>
      </c>
      <c r="B22" s="76" t="s">
        <v>119</v>
      </c>
      <c r="C22" s="191"/>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3"/>
    </row>
    <row r="23" spans="1:63" ht="14.25">
      <c r="A23" s="74"/>
      <c r="B23" s="77" t="s">
        <v>103</v>
      </c>
      <c r="C23" s="78"/>
      <c r="D23" s="79"/>
      <c r="E23" s="79"/>
      <c r="F23" s="79"/>
      <c r="G23" s="80"/>
      <c r="H23" s="78"/>
      <c r="I23" s="79"/>
      <c r="J23" s="79"/>
      <c r="K23" s="79"/>
      <c r="L23" s="80"/>
      <c r="M23" s="78"/>
      <c r="N23" s="79"/>
      <c r="O23" s="79"/>
      <c r="P23" s="79"/>
      <c r="Q23" s="80"/>
      <c r="R23" s="78"/>
      <c r="S23" s="79"/>
      <c r="T23" s="79"/>
      <c r="U23" s="79"/>
      <c r="V23" s="80"/>
      <c r="W23" s="78"/>
      <c r="X23" s="79"/>
      <c r="Y23" s="79"/>
      <c r="Z23" s="79"/>
      <c r="AA23" s="80"/>
      <c r="AB23" s="78"/>
      <c r="AC23" s="79"/>
      <c r="AD23" s="79"/>
      <c r="AE23" s="79"/>
      <c r="AF23" s="80"/>
      <c r="AG23" s="78"/>
      <c r="AH23" s="79"/>
      <c r="AI23" s="79"/>
      <c r="AJ23" s="79"/>
      <c r="AK23" s="80"/>
      <c r="AL23" s="78"/>
      <c r="AM23" s="79"/>
      <c r="AN23" s="79"/>
      <c r="AO23" s="79"/>
      <c r="AP23" s="80"/>
      <c r="AQ23" s="78"/>
      <c r="AR23" s="79"/>
      <c r="AS23" s="79"/>
      <c r="AT23" s="79"/>
      <c r="AU23" s="80"/>
      <c r="AV23" s="78"/>
      <c r="AW23" s="79"/>
      <c r="AX23" s="79"/>
      <c r="AY23" s="79"/>
      <c r="AZ23" s="80"/>
      <c r="BA23" s="78"/>
      <c r="BB23" s="79"/>
      <c r="BC23" s="79"/>
      <c r="BD23" s="79"/>
      <c r="BE23" s="80"/>
      <c r="BF23" s="78"/>
      <c r="BG23" s="79"/>
      <c r="BH23" s="79"/>
      <c r="BI23" s="79"/>
      <c r="BJ23" s="80"/>
      <c r="BK23" s="81"/>
    </row>
    <row r="24" spans="1:63" ht="14.25">
      <c r="A24" s="74"/>
      <c r="B24" s="77" t="s">
        <v>120</v>
      </c>
      <c r="C24" s="78"/>
      <c r="D24" s="79"/>
      <c r="E24" s="79"/>
      <c r="F24" s="79"/>
      <c r="G24" s="80"/>
      <c r="H24" s="78"/>
      <c r="I24" s="79"/>
      <c r="J24" s="79"/>
      <c r="K24" s="79"/>
      <c r="L24" s="80"/>
      <c r="M24" s="78"/>
      <c r="N24" s="79"/>
      <c r="O24" s="79"/>
      <c r="P24" s="79"/>
      <c r="Q24" s="80"/>
      <c r="R24" s="78"/>
      <c r="S24" s="79"/>
      <c r="T24" s="79"/>
      <c r="U24" s="79"/>
      <c r="V24" s="80"/>
      <c r="W24" s="78"/>
      <c r="X24" s="79"/>
      <c r="Y24" s="79"/>
      <c r="Z24" s="79"/>
      <c r="AA24" s="80"/>
      <c r="AB24" s="78"/>
      <c r="AC24" s="79"/>
      <c r="AD24" s="79"/>
      <c r="AE24" s="79"/>
      <c r="AF24" s="80"/>
      <c r="AG24" s="78"/>
      <c r="AH24" s="79"/>
      <c r="AI24" s="79"/>
      <c r="AJ24" s="79"/>
      <c r="AK24" s="80"/>
      <c r="AL24" s="78"/>
      <c r="AM24" s="79"/>
      <c r="AN24" s="79"/>
      <c r="AO24" s="79"/>
      <c r="AP24" s="80"/>
      <c r="AQ24" s="78"/>
      <c r="AR24" s="79"/>
      <c r="AS24" s="79"/>
      <c r="AT24" s="79"/>
      <c r="AU24" s="80"/>
      <c r="AV24" s="78"/>
      <c r="AW24" s="79"/>
      <c r="AX24" s="79"/>
      <c r="AY24" s="79"/>
      <c r="AZ24" s="80"/>
      <c r="BA24" s="78"/>
      <c r="BB24" s="79"/>
      <c r="BC24" s="79"/>
      <c r="BD24" s="79"/>
      <c r="BE24" s="80"/>
      <c r="BF24" s="78"/>
      <c r="BG24" s="79"/>
      <c r="BH24" s="79"/>
      <c r="BI24" s="79"/>
      <c r="BJ24" s="80"/>
      <c r="BK24" s="81"/>
    </row>
    <row r="25" spans="1:63" ht="14.25">
      <c r="A25" s="74"/>
      <c r="B25" s="84" t="s">
        <v>121</v>
      </c>
      <c r="C25" s="78"/>
      <c r="D25" s="79"/>
      <c r="E25" s="79"/>
      <c r="F25" s="79"/>
      <c r="G25" s="80"/>
      <c r="H25" s="78"/>
      <c r="I25" s="79"/>
      <c r="J25" s="79"/>
      <c r="K25" s="79"/>
      <c r="L25" s="80"/>
      <c r="M25" s="78"/>
      <c r="N25" s="79"/>
      <c r="O25" s="79"/>
      <c r="P25" s="79"/>
      <c r="Q25" s="80"/>
      <c r="R25" s="78"/>
      <c r="S25" s="79"/>
      <c r="T25" s="79"/>
      <c r="U25" s="79"/>
      <c r="V25" s="80"/>
      <c r="W25" s="78"/>
      <c r="X25" s="79"/>
      <c r="Y25" s="79"/>
      <c r="Z25" s="79"/>
      <c r="AA25" s="80"/>
      <c r="AB25" s="78"/>
      <c r="AC25" s="79"/>
      <c r="AD25" s="79"/>
      <c r="AE25" s="79"/>
      <c r="AF25" s="80"/>
      <c r="AG25" s="78"/>
      <c r="AH25" s="79"/>
      <c r="AI25" s="79"/>
      <c r="AJ25" s="79"/>
      <c r="AK25" s="80"/>
      <c r="AL25" s="78"/>
      <c r="AM25" s="79"/>
      <c r="AN25" s="79"/>
      <c r="AO25" s="79"/>
      <c r="AP25" s="80"/>
      <c r="AQ25" s="78"/>
      <c r="AR25" s="79"/>
      <c r="AS25" s="79"/>
      <c r="AT25" s="79"/>
      <c r="AU25" s="80"/>
      <c r="AV25" s="78"/>
      <c r="AW25" s="79"/>
      <c r="AX25" s="79"/>
      <c r="AY25" s="79"/>
      <c r="AZ25" s="80"/>
      <c r="BA25" s="78"/>
      <c r="BB25" s="79"/>
      <c r="BC25" s="79"/>
      <c r="BD25" s="79"/>
      <c r="BE25" s="80"/>
      <c r="BF25" s="78"/>
      <c r="BG25" s="79"/>
      <c r="BH25" s="79"/>
      <c r="BI25" s="79"/>
      <c r="BJ25" s="80"/>
      <c r="BK25" s="81"/>
    </row>
    <row r="26" spans="1:63" ht="3.75" customHeight="1">
      <c r="A26" s="74"/>
      <c r="B26" s="85"/>
      <c r="C26" s="191"/>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3"/>
    </row>
    <row r="27" spans="1:63" ht="14.25">
      <c r="A27" s="74" t="s">
        <v>122</v>
      </c>
      <c r="B27" s="75" t="s">
        <v>123</v>
      </c>
      <c r="C27" s="191"/>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3"/>
    </row>
    <row r="28" spans="1:63" s="86" customFormat="1" ht="14.25">
      <c r="A28" s="74" t="s">
        <v>101</v>
      </c>
      <c r="B28" s="76" t="s">
        <v>124</v>
      </c>
      <c r="C28" s="196"/>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8"/>
    </row>
    <row r="29" spans="1:63" s="86" customFormat="1" ht="14.25">
      <c r="A29" s="74"/>
      <c r="B29" s="77" t="s">
        <v>103</v>
      </c>
      <c r="C29" s="87"/>
      <c r="D29" s="88"/>
      <c r="E29" s="88"/>
      <c r="F29" s="88"/>
      <c r="G29" s="89"/>
      <c r="H29" s="87"/>
      <c r="I29" s="88"/>
      <c r="J29" s="88"/>
      <c r="K29" s="88"/>
      <c r="L29" s="89"/>
      <c r="M29" s="87"/>
      <c r="N29" s="88"/>
      <c r="O29" s="88"/>
      <c r="P29" s="88"/>
      <c r="Q29" s="89"/>
      <c r="R29" s="87"/>
      <c r="S29" s="88"/>
      <c r="T29" s="88"/>
      <c r="U29" s="88"/>
      <c r="V29" s="89"/>
      <c r="W29" s="87"/>
      <c r="X29" s="88"/>
      <c r="Y29" s="88"/>
      <c r="Z29" s="88"/>
      <c r="AA29" s="89"/>
      <c r="AB29" s="87"/>
      <c r="AC29" s="88"/>
      <c r="AD29" s="88"/>
      <c r="AE29" s="88"/>
      <c r="AF29" s="89"/>
      <c r="AG29" s="87"/>
      <c r="AH29" s="88"/>
      <c r="AI29" s="88"/>
      <c r="AJ29" s="88"/>
      <c r="AK29" s="89"/>
      <c r="AL29" s="87"/>
      <c r="AM29" s="88"/>
      <c r="AN29" s="88"/>
      <c r="AO29" s="88"/>
      <c r="AP29" s="89"/>
      <c r="AQ29" s="87"/>
      <c r="AR29" s="88"/>
      <c r="AS29" s="88"/>
      <c r="AT29" s="88"/>
      <c r="AU29" s="89"/>
      <c r="AV29" s="87"/>
      <c r="AW29" s="88"/>
      <c r="AX29" s="88"/>
      <c r="AY29" s="88"/>
      <c r="AZ29" s="89"/>
      <c r="BA29" s="87"/>
      <c r="BB29" s="88"/>
      <c r="BC29" s="88"/>
      <c r="BD29" s="88"/>
      <c r="BE29" s="89"/>
      <c r="BF29" s="87"/>
      <c r="BG29" s="88"/>
      <c r="BH29" s="88"/>
      <c r="BI29" s="88"/>
      <c r="BJ29" s="89"/>
      <c r="BK29" s="74"/>
    </row>
    <row r="30" spans="1:63" s="86" customFormat="1" ht="14.25">
      <c r="A30" s="74"/>
      <c r="B30" s="77" t="s">
        <v>104</v>
      </c>
      <c r="C30" s="87"/>
      <c r="D30" s="88"/>
      <c r="E30" s="88"/>
      <c r="F30" s="88"/>
      <c r="G30" s="89"/>
      <c r="H30" s="87"/>
      <c r="I30" s="88"/>
      <c r="J30" s="88"/>
      <c r="K30" s="88"/>
      <c r="L30" s="89"/>
      <c r="M30" s="87"/>
      <c r="N30" s="88"/>
      <c r="O30" s="88"/>
      <c r="P30" s="88"/>
      <c r="Q30" s="89"/>
      <c r="R30" s="87"/>
      <c r="S30" s="88"/>
      <c r="T30" s="88"/>
      <c r="U30" s="88"/>
      <c r="V30" s="89"/>
      <c r="W30" s="87"/>
      <c r="X30" s="88"/>
      <c r="Y30" s="88"/>
      <c r="Z30" s="88"/>
      <c r="AA30" s="89"/>
      <c r="AB30" s="87"/>
      <c r="AC30" s="88"/>
      <c r="AD30" s="88"/>
      <c r="AE30" s="88"/>
      <c r="AF30" s="89"/>
      <c r="AG30" s="87"/>
      <c r="AH30" s="88"/>
      <c r="AI30" s="88"/>
      <c r="AJ30" s="88"/>
      <c r="AK30" s="89"/>
      <c r="AL30" s="87"/>
      <c r="AM30" s="88"/>
      <c r="AN30" s="88"/>
      <c r="AO30" s="88"/>
      <c r="AP30" s="89"/>
      <c r="AQ30" s="87"/>
      <c r="AR30" s="88"/>
      <c r="AS30" s="88"/>
      <c r="AT30" s="88"/>
      <c r="AU30" s="89"/>
      <c r="AV30" s="87"/>
      <c r="AW30" s="88"/>
      <c r="AX30" s="88"/>
      <c r="AY30" s="88"/>
      <c r="AZ30" s="89"/>
      <c r="BA30" s="87"/>
      <c r="BB30" s="88"/>
      <c r="BC30" s="88"/>
      <c r="BD30" s="88"/>
      <c r="BE30" s="89"/>
      <c r="BF30" s="87"/>
      <c r="BG30" s="88"/>
      <c r="BH30" s="88"/>
      <c r="BI30" s="88"/>
      <c r="BJ30" s="89"/>
      <c r="BK30" s="74"/>
    </row>
    <row r="31" spans="1:63" ht="14.25">
      <c r="A31" s="74" t="s">
        <v>105</v>
      </c>
      <c r="B31" s="76" t="s">
        <v>125</v>
      </c>
      <c r="C31" s="191"/>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3"/>
    </row>
    <row r="32" spans="1:63" ht="14.25">
      <c r="A32" s="74"/>
      <c r="B32" s="77" t="s">
        <v>103</v>
      </c>
      <c r="C32" s="78"/>
      <c r="D32" s="79"/>
      <c r="E32" s="79"/>
      <c r="F32" s="79"/>
      <c r="G32" s="80"/>
      <c r="H32" s="78"/>
      <c r="I32" s="79"/>
      <c r="J32" s="79"/>
      <c r="K32" s="79"/>
      <c r="L32" s="80"/>
      <c r="M32" s="78"/>
      <c r="N32" s="79"/>
      <c r="O32" s="79"/>
      <c r="P32" s="79"/>
      <c r="Q32" s="80"/>
      <c r="R32" s="78"/>
      <c r="S32" s="79"/>
      <c r="T32" s="79"/>
      <c r="U32" s="79"/>
      <c r="V32" s="80"/>
      <c r="W32" s="78"/>
      <c r="X32" s="79"/>
      <c r="Y32" s="79"/>
      <c r="Z32" s="79"/>
      <c r="AA32" s="80"/>
      <c r="AB32" s="78"/>
      <c r="AC32" s="79"/>
      <c r="AD32" s="79"/>
      <c r="AE32" s="79"/>
      <c r="AF32" s="80"/>
      <c r="AG32" s="78"/>
      <c r="AH32" s="79"/>
      <c r="AI32" s="79"/>
      <c r="AJ32" s="79"/>
      <c r="AK32" s="80"/>
      <c r="AL32" s="78"/>
      <c r="AM32" s="79"/>
      <c r="AN32" s="79"/>
      <c r="AO32" s="79"/>
      <c r="AP32" s="80"/>
      <c r="AQ32" s="78"/>
      <c r="AR32" s="79"/>
      <c r="AS32" s="79"/>
      <c r="AT32" s="79"/>
      <c r="AU32" s="80"/>
      <c r="AV32" s="78"/>
      <c r="AW32" s="79"/>
      <c r="AX32" s="79"/>
      <c r="AY32" s="79"/>
      <c r="AZ32" s="80"/>
      <c r="BA32" s="78"/>
      <c r="BB32" s="79"/>
      <c r="BC32" s="79"/>
      <c r="BD32" s="79"/>
      <c r="BE32" s="80"/>
      <c r="BF32" s="78"/>
      <c r="BG32" s="79"/>
      <c r="BH32" s="79"/>
      <c r="BI32" s="79"/>
      <c r="BJ32" s="80"/>
      <c r="BK32" s="81"/>
    </row>
    <row r="33" spans="1:63" ht="14.25">
      <c r="A33" s="74"/>
      <c r="B33" s="77" t="s">
        <v>107</v>
      </c>
      <c r="C33" s="78"/>
      <c r="D33" s="79"/>
      <c r="E33" s="79"/>
      <c r="F33" s="79"/>
      <c r="G33" s="80"/>
      <c r="H33" s="78"/>
      <c r="I33" s="79"/>
      <c r="J33" s="79"/>
      <c r="K33" s="79"/>
      <c r="L33" s="80"/>
      <c r="M33" s="78"/>
      <c r="N33" s="79"/>
      <c r="O33" s="79"/>
      <c r="P33" s="79"/>
      <c r="Q33" s="80"/>
      <c r="R33" s="78"/>
      <c r="S33" s="79"/>
      <c r="T33" s="79"/>
      <c r="U33" s="79"/>
      <c r="V33" s="80"/>
      <c r="W33" s="78"/>
      <c r="X33" s="79"/>
      <c r="Y33" s="79"/>
      <c r="Z33" s="79"/>
      <c r="AA33" s="80"/>
      <c r="AB33" s="78"/>
      <c r="AC33" s="79"/>
      <c r="AD33" s="79"/>
      <c r="AE33" s="79"/>
      <c r="AF33" s="80"/>
      <c r="AG33" s="78"/>
      <c r="AH33" s="79"/>
      <c r="AI33" s="79"/>
      <c r="AJ33" s="79"/>
      <c r="AK33" s="80"/>
      <c r="AL33" s="78"/>
      <c r="AM33" s="79"/>
      <c r="AN33" s="79"/>
      <c r="AO33" s="79"/>
      <c r="AP33" s="80"/>
      <c r="AQ33" s="78"/>
      <c r="AR33" s="79"/>
      <c r="AS33" s="79"/>
      <c r="AT33" s="79"/>
      <c r="AU33" s="80"/>
      <c r="AV33" s="78"/>
      <c r="AW33" s="79"/>
      <c r="AX33" s="79"/>
      <c r="AY33" s="79"/>
      <c r="AZ33" s="80"/>
      <c r="BA33" s="78"/>
      <c r="BB33" s="79"/>
      <c r="BC33" s="79"/>
      <c r="BD33" s="79"/>
      <c r="BE33" s="80"/>
      <c r="BF33" s="78"/>
      <c r="BG33" s="79"/>
      <c r="BH33" s="79"/>
      <c r="BI33" s="79"/>
      <c r="BJ33" s="80"/>
      <c r="BK33" s="81"/>
    </row>
    <row r="34" spans="1:63" ht="14.25">
      <c r="A34" s="74"/>
      <c r="B34" s="84" t="s">
        <v>126</v>
      </c>
      <c r="C34" s="78"/>
      <c r="D34" s="79"/>
      <c r="E34" s="79"/>
      <c r="F34" s="79"/>
      <c r="G34" s="80"/>
      <c r="H34" s="78"/>
      <c r="I34" s="79"/>
      <c r="J34" s="79"/>
      <c r="K34" s="79"/>
      <c r="L34" s="80"/>
      <c r="M34" s="78"/>
      <c r="N34" s="79"/>
      <c r="O34" s="79"/>
      <c r="P34" s="79"/>
      <c r="Q34" s="80"/>
      <c r="R34" s="78"/>
      <c r="S34" s="79"/>
      <c r="T34" s="79"/>
      <c r="U34" s="79"/>
      <c r="V34" s="80"/>
      <c r="W34" s="78"/>
      <c r="X34" s="79"/>
      <c r="Y34" s="79"/>
      <c r="Z34" s="79"/>
      <c r="AA34" s="80"/>
      <c r="AB34" s="78"/>
      <c r="AC34" s="79"/>
      <c r="AD34" s="79"/>
      <c r="AE34" s="79"/>
      <c r="AF34" s="80"/>
      <c r="AG34" s="78"/>
      <c r="AH34" s="79"/>
      <c r="AI34" s="79"/>
      <c r="AJ34" s="79"/>
      <c r="AK34" s="80"/>
      <c r="AL34" s="78"/>
      <c r="AM34" s="79"/>
      <c r="AN34" s="79"/>
      <c r="AO34" s="79"/>
      <c r="AP34" s="80"/>
      <c r="AQ34" s="78"/>
      <c r="AR34" s="79"/>
      <c r="AS34" s="79"/>
      <c r="AT34" s="79"/>
      <c r="AU34" s="80"/>
      <c r="AV34" s="78"/>
      <c r="AW34" s="79"/>
      <c r="AX34" s="79"/>
      <c r="AY34" s="79"/>
      <c r="AZ34" s="80"/>
      <c r="BA34" s="78"/>
      <c r="BB34" s="79"/>
      <c r="BC34" s="79"/>
      <c r="BD34" s="79"/>
      <c r="BE34" s="80"/>
      <c r="BF34" s="78"/>
      <c r="BG34" s="79"/>
      <c r="BH34" s="79"/>
      <c r="BI34" s="79"/>
      <c r="BJ34" s="80"/>
      <c r="BK34" s="81"/>
    </row>
    <row r="35" spans="1:63" ht="3" customHeight="1">
      <c r="A35" s="74"/>
      <c r="B35" s="76"/>
      <c r="C35" s="191"/>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3"/>
    </row>
    <row r="36" spans="1:63" ht="14.25">
      <c r="A36" s="74" t="s">
        <v>127</v>
      </c>
      <c r="B36" s="75" t="s">
        <v>128</v>
      </c>
      <c r="C36" s="191"/>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3"/>
    </row>
    <row r="37" spans="1:63" ht="14.25">
      <c r="A37" s="74" t="s">
        <v>101</v>
      </c>
      <c r="B37" s="76" t="s">
        <v>129</v>
      </c>
      <c r="C37" s="191"/>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3"/>
    </row>
    <row r="38" spans="1:63" ht="14.25">
      <c r="A38" s="74"/>
      <c r="B38" s="77" t="s">
        <v>103</v>
      </c>
      <c r="C38" s="78"/>
      <c r="D38" s="79"/>
      <c r="E38" s="79"/>
      <c r="F38" s="79"/>
      <c r="G38" s="80"/>
      <c r="H38" s="78"/>
      <c r="I38" s="79"/>
      <c r="J38" s="79"/>
      <c r="K38" s="79"/>
      <c r="L38" s="80"/>
      <c r="M38" s="78"/>
      <c r="N38" s="79"/>
      <c r="O38" s="79"/>
      <c r="P38" s="79"/>
      <c r="Q38" s="80"/>
      <c r="R38" s="78"/>
      <c r="S38" s="79"/>
      <c r="T38" s="79"/>
      <c r="U38" s="79"/>
      <c r="V38" s="80"/>
      <c r="W38" s="78"/>
      <c r="X38" s="79"/>
      <c r="Y38" s="79"/>
      <c r="Z38" s="79"/>
      <c r="AA38" s="80"/>
      <c r="AB38" s="78"/>
      <c r="AC38" s="79"/>
      <c r="AD38" s="79"/>
      <c r="AE38" s="79"/>
      <c r="AF38" s="80"/>
      <c r="AG38" s="78"/>
      <c r="AH38" s="79"/>
      <c r="AI38" s="79"/>
      <c r="AJ38" s="79"/>
      <c r="AK38" s="80"/>
      <c r="AL38" s="78"/>
      <c r="AM38" s="79"/>
      <c r="AN38" s="79"/>
      <c r="AO38" s="79"/>
      <c r="AP38" s="80"/>
      <c r="AQ38" s="78"/>
      <c r="AR38" s="79"/>
      <c r="AS38" s="79"/>
      <c r="AT38" s="79"/>
      <c r="AU38" s="80"/>
      <c r="AV38" s="78"/>
      <c r="AW38" s="79"/>
      <c r="AX38" s="79"/>
      <c r="AY38" s="79"/>
      <c r="AZ38" s="80"/>
      <c r="BA38" s="78"/>
      <c r="BB38" s="79"/>
      <c r="BC38" s="79"/>
      <c r="BD38" s="79"/>
      <c r="BE38" s="80"/>
      <c r="BF38" s="78"/>
      <c r="BG38" s="79"/>
      <c r="BH38" s="79"/>
      <c r="BI38" s="79"/>
      <c r="BJ38" s="80"/>
      <c r="BK38" s="81"/>
    </row>
    <row r="39" spans="1:63" ht="14.25">
      <c r="A39" s="74"/>
      <c r="B39" s="84" t="s">
        <v>130</v>
      </c>
      <c r="C39" s="78"/>
      <c r="D39" s="79"/>
      <c r="E39" s="79"/>
      <c r="F39" s="79"/>
      <c r="G39" s="80"/>
      <c r="H39" s="78"/>
      <c r="I39" s="79"/>
      <c r="J39" s="79"/>
      <c r="K39" s="79"/>
      <c r="L39" s="80"/>
      <c r="M39" s="78"/>
      <c r="N39" s="79"/>
      <c r="O39" s="79"/>
      <c r="P39" s="79"/>
      <c r="Q39" s="80"/>
      <c r="R39" s="78"/>
      <c r="S39" s="79"/>
      <c r="T39" s="79"/>
      <c r="U39" s="79"/>
      <c r="V39" s="80"/>
      <c r="W39" s="78"/>
      <c r="X39" s="79"/>
      <c r="Y39" s="79"/>
      <c r="Z39" s="79"/>
      <c r="AA39" s="80"/>
      <c r="AB39" s="78"/>
      <c r="AC39" s="79"/>
      <c r="AD39" s="79"/>
      <c r="AE39" s="79"/>
      <c r="AF39" s="80"/>
      <c r="AG39" s="78"/>
      <c r="AH39" s="79"/>
      <c r="AI39" s="79"/>
      <c r="AJ39" s="79"/>
      <c r="AK39" s="80"/>
      <c r="AL39" s="78"/>
      <c r="AM39" s="79"/>
      <c r="AN39" s="79"/>
      <c r="AO39" s="79"/>
      <c r="AP39" s="80"/>
      <c r="AQ39" s="78"/>
      <c r="AR39" s="79"/>
      <c r="AS39" s="79"/>
      <c r="AT39" s="79"/>
      <c r="AU39" s="80"/>
      <c r="AV39" s="78"/>
      <c r="AW39" s="79"/>
      <c r="AX39" s="79"/>
      <c r="AY39" s="79"/>
      <c r="AZ39" s="80"/>
      <c r="BA39" s="78"/>
      <c r="BB39" s="79"/>
      <c r="BC39" s="79"/>
      <c r="BD39" s="79"/>
      <c r="BE39" s="80"/>
      <c r="BF39" s="78"/>
      <c r="BG39" s="79"/>
      <c r="BH39" s="79"/>
      <c r="BI39" s="79"/>
      <c r="BJ39" s="80"/>
      <c r="BK39" s="81"/>
    </row>
    <row r="40" spans="1:63" ht="2.25" customHeight="1">
      <c r="A40" s="74"/>
      <c r="B40" s="76"/>
      <c r="C40" s="191"/>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3"/>
    </row>
    <row r="41" spans="1:63" ht="14.25">
      <c r="A41" s="74" t="s">
        <v>131</v>
      </c>
      <c r="B41" s="75" t="s">
        <v>132</v>
      </c>
      <c r="C41" s="191"/>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3"/>
    </row>
    <row r="42" spans="1:63" ht="14.25">
      <c r="A42" s="74" t="s">
        <v>101</v>
      </c>
      <c r="B42" s="76" t="s">
        <v>133</v>
      </c>
      <c r="C42" s="191"/>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3"/>
    </row>
    <row r="43" spans="1:63" ht="14.25">
      <c r="A43" s="74"/>
      <c r="B43" s="77" t="s">
        <v>103</v>
      </c>
      <c r="C43" s="78"/>
      <c r="D43" s="79"/>
      <c r="E43" s="79"/>
      <c r="F43" s="79"/>
      <c r="G43" s="80"/>
      <c r="H43" s="78"/>
      <c r="I43" s="79"/>
      <c r="J43" s="79"/>
      <c r="K43" s="79"/>
      <c r="L43" s="80"/>
      <c r="M43" s="78"/>
      <c r="N43" s="79"/>
      <c r="O43" s="79"/>
      <c r="P43" s="79"/>
      <c r="Q43" s="80"/>
      <c r="R43" s="78"/>
      <c r="S43" s="79"/>
      <c r="T43" s="79"/>
      <c r="U43" s="79"/>
      <c r="V43" s="80"/>
      <c r="W43" s="78"/>
      <c r="X43" s="79"/>
      <c r="Y43" s="79"/>
      <c r="Z43" s="79"/>
      <c r="AA43" s="80"/>
      <c r="AB43" s="78"/>
      <c r="AC43" s="79"/>
      <c r="AD43" s="79"/>
      <c r="AE43" s="79"/>
      <c r="AF43" s="80"/>
      <c r="AG43" s="78"/>
      <c r="AH43" s="79"/>
      <c r="AI43" s="79"/>
      <c r="AJ43" s="79"/>
      <c r="AK43" s="80"/>
      <c r="AL43" s="78"/>
      <c r="AM43" s="79"/>
      <c r="AN43" s="79"/>
      <c r="AO43" s="79"/>
      <c r="AP43" s="80"/>
      <c r="AQ43" s="78"/>
      <c r="AR43" s="79"/>
      <c r="AS43" s="79"/>
      <c r="AT43" s="79"/>
      <c r="AU43" s="80"/>
      <c r="AV43" s="78"/>
      <c r="AW43" s="79"/>
      <c r="AX43" s="79"/>
      <c r="AY43" s="79"/>
      <c r="AZ43" s="80"/>
      <c r="BA43" s="78"/>
      <c r="BB43" s="79"/>
      <c r="BC43" s="79"/>
      <c r="BD43" s="79"/>
      <c r="BE43" s="80"/>
      <c r="BF43" s="78"/>
      <c r="BG43" s="79"/>
      <c r="BH43" s="79"/>
      <c r="BI43" s="79"/>
      <c r="BJ43" s="80"/>
      <c r="BK43" s="81"/>
    </row>
    <row r="44" spans="1:63" ht="14.25">
      <c r="A44" s="74"/>
      <c r="B44" s="77" t="s">
        <v>104</v>
      </c>
      <c r="C44" s="78"/>
      <c r="D44" s="79"/>
      <c r="E44" s="79"/>
      <c r="F44" s="79"/>
      <c r="G44" s="80"/>
      <c r="H44" s="78"/>
      <c r="I44" s="79"/>
      <c r="J44" s="79"/>
      <c r="K44" s="79"/>
      <c r="L44" s="80"/>
      <c r="M44" s="78"/>
      <c r="N44" s="79"/>
      <c r="O44" s="79"/>
      <c r="P44" s="79"/>
      <c r="Q44" s="80"/>
      <c r="R44" s="78"/>
      <c r="S44" s="79"/>
      <c r="T44" s="79"/>
      <c r="U44" s="79"/>
      <c r="V44" s="80"/>
      <c r="W44" s="78"/>
      <c r="X44" s="79"/>
      <c r="Y44" s="79"/>
      <c r="Z44" s="79"/>
      <c r="AA44" s="80"/>
      <c r="AB44" s="78"/>
      <c r="AC44" s="79"/>
      <c r="AD44" s="79"/>
      <c r="AE44" s="79"/>
      <c r="AF44" s="80"/>
      <c r="AG44" s="78"/>
      <c r="AH44" s="79"/>
      <c r="AI44" s="79"/>
      <c r="AJ44" s="79"/>
      <c r="AK44" s="80"/>
      <c r="AL44" s="78"/>
      <c r="AM44" s="79"/>
      <c r="AN44" s="79"/>
      <c r="AO44" s="79"/>
      <c r="AP44" s="80"/>
      <c r="AQ44" s="78"/>
      <c r="AR44" s="79"/>
      <c r="AS44" s="79"/>
      <c r="AT44" s="79"/>
      <c r="AU44" s="80"/>
      <c r="AV44" s="78"/>
      <c r="AW44" s="79"/>
      <c r="AX44" s="79"/>
      <c r="AY44" s="79"/>
      <c r="AZ44" s="80"/>
      <c r="BA44" s="78"/>
      <c r="BB44" s="79"/>
      <c r="BC44" s="79"/>
      <c r="BD44" s="79"/>
      <c r="BE44" s="80"/>
      <c r="BF44" s="78"/>
      <c r="BG44" s="79"/>
      <c r="BH44" s="79"/>
      <c r="BI44" s="79"/>
      <c r="BJ44" s="80"/>
      <c r="BK44" s="81"/>
    </row>
    <row r="45" spans="1:63" ht="14.25">
      <c r="A45" s="74" t="s">
        <v>105</v>
      </c>
      <c r="B45" s="76" t="s">
        <v>134</v>
      </c>
      <c r="C45" s="191"/>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3"/>
    </row>
    <row r="46" spans="1:63" ht="14.25">
      <c r="A46" s="74"/>
      <c r="B46" s="77" t="s">
        <v>103</v>
      </c>
      <c r="C46" s="78"/>
      <c r="D46" s="79"/>
      <c r="E46" s="79"/>
      <c r="F46" s="79"/>
      <c r="G46" s="80"/>
      <c r="H46" s="78"/>
      <c r="I46" s="79"/>
      <c r="J46" s="79"/>
      <c r="K46" s="79"/>
      <c r="L46" s="80"/>
      <c r="M46" s="78"/>
      <c r="N46" s="79"/>
      <c r="O46" s="79"/>
      <c r="P46" s="79"/>
      <c r="Q46" s="80"/>
      <c r="R46" s="78"/>
      <c r="S46" s="79"/>
      <c r="T46" s="79"/>
      <c r="U46" s="79"/>
      <c r="V46" s="80"/>
      <c r="W46" s="78"/>
      <c r="X46" s="79"/>
      <c r="Y46" s="79"/>
      <c r="Z46" s="79"/>
      <c r="AA46" s="80"/>
      <c r="AB46" s="78"/>
      <c r="AC46" s="79"/>
      <c r="AD46" s="79"/>
      <c r="AE46" s="79"/>
      <c r="AF46" s="80"/>
      <c r="AG46" s="78"/>
      <c r="AH46" s="79"/>
      <c r="AI46" s="79"/>
      <c r="AJ46" s="79"/>
      <c r="AK46" s="80"/>
      <c r="AL46" s="78"/>
      <c r="AM46" s="79"/>
      <c r="AN46" s="79"/>
      <c r="AO46" s="79"/>
      <c r="AP46" s="80"/>
      <c r="AQ46" s="78"/>
      <c r="AR46" s="79"/>
      <c r="AS46" s="79"/>
      <c r="AT46" s="79"/>
      <c r="AU46" s="80"/>
      <c r="AV46" s="78"/>
      <c r="AW46" s="79"/>
      <c r="AX46" s="79"/>
      <c r="AY46" s="79"/>
      <c r="AZ46" s="80"/>
      <c r="BA46" s="78"/>
      <c r="BB46" s="79"/>
      <c r="BC46" s="79"/>
      <c r="BD46" s="79"/>
      <c r="BE46" s="80"/>
      <c r="BF46" s="78"/>
      <c r="BG46" s="79"/>
      <c r="BH46" s="79"/>
      <c r="BI46" s="79"/>
      <c r="BJ46" s="80"/>
      <c r="BK46" s="81"/>
    </row>
    <row r="47" spans="1:63" ht="14.25">
      <c r="A47" s="74"/>
      <c r="B47" s="77" t="s">
        <v>107</v>
      </c>
      <c r="C47" s="78"/>
      <c r="D47" s="79"/>
      <c r="E47" s="79"/>
      <c r="F47" s="79"/>
      <c r="G47" s="80"/>
      <c r="H47" s="78"/>
      <c r="I47" s="79"/>
      <c r="J47" s="79"/>
      <c r="K47" s="79"/>
      <c r="L47" s="80"/>
      <c r="M47" s="78"/>
      <c r="N47" s="79"/>
      <c r="O47" s="79"/>
      <c r="P47" s="79"/>
      <c r="Q47" s="80"/>
      <c r="R47" s="78"/>
      <c r="S47" s="79"/>
      <c r="T47" s="79"/>
      <c r="U47" s="79"/>
      <c r="V47" s="80"/>
      <c r="W47" s="78"/>
      <c r="X47" s="79"/>
      <c r="Y47" s="79"/>
      <c r="Z47" s="79"/>
      <c r="AA47" s="80"/>
      <c r="AB47" s="78"/>
      <c r="AC47" s="79"/>
      <c r="AD47" s="79"/>
      <c r="AE47" s="79"/>
      <c r="AF47" s="80"/>
      <c r="AG47" s="78"/>
      <c r="AH47" s="79"/>
      <c r="AI47" s="79"/>
      <c r="AJ47" s="79"/>
      <c r="AK47" s="80"/>
      <c r="AL47" s="78"/>
      <c r="AM47" s="79"/>
      <c r="AN47" s="79"/>
      <c r="AO47" s="79"/>
      <c r="AP47" s="80"/>
      <c r="AQ47" s="78"/>
      <c r="AR47" s="79"/>
      <c r="AS47" s="79"/>
      <c r="AT47" s="79"/>
      <c r="AU47" s="80"/>
      <c r="AV47" s="78"/>
      <c r="AW47" s="79"/>
      <c r="AX47" s="79"/>
      <c r="AY47" s="79"/>
      <c r="AZ47" s="80"/>
      <c r="BA47" s="78"/>
      <c r="BB47" s="79"/>
      <c r="BC47" s="79"/>
      <c r="BD47" s="79"/>
      <c r="BE47" s="80"/>
      <c r="BF47" s="78"/>
      <c r="BG47" s="79"/>
      <c r="BH47" s="79"/>
      <c r="BI47" s="79"/>
      <c r="BJ47" s="80"/>
      <c r="BK47" s="81"/>
    </row>
    <row r="48" spans="1:63" ht="14.25">
      <c r="A48" s="74"/>
      <c r="B48" s="84" t="s">
        <v>126</v>
      </c>
      <c r="C48" s="78"/>
      <c r="D48" s="79"/>
      <c r="E48" s="79"/>
      <c r="F48" s="79"/>
      <c r="G48" s="80"/>
      <c r="H48" s="78"/>
      <c r="I48" s="79"/>
      <c r="J48" s="79"/>
      <c r="K48" s="79"/>
      <c r="L48" s="80"/>
      <c r="M48" s="78"/>
      <c r="N48" s="79"/>
      <c r="O48" s="79"/>
      <c r="P48" s="79"/>
      <c r="Q48" s="80"/>
      <c r="R48" s="78"/>
      <c r="S48" s="79"/>
      <c r="T48" s="79"/>
      <c r="U48" s="79"/>
      <c r="V48" s="80"/>
      <c r="W48" s="78"/>
      <c r="X48" s="79"/>
      <c r="Y48" s="79"/>
      <c r="Z48" s="79"/>
      <c r="AA48" s="80"/>
      <c r="AB48" s="78"/>
      <c r="AC48" s="79"/>
      <c r="AD48" s="79"/>
      <c r="AE48" s="79"/>
      <c r="AF48" s="80"/>
      <c r="AG48" s="78"/>
      <c r="AH48" s="79"/>
      <c r="AI48" s="79"/>
      <c r="AJ48" s="79"/>
      <c r="AK48" s="80"/>
      <c r="AL48" s="78"/>
      <c r="AM48" s="79"/>
      <c r="AN48" s="79"/>
      <c r="AO48" s="79"/>
      <c r="AP48" s="80"/>
      <c r="AQ48" s="78"/>
      <c r="AR48" s="79"/>
      <c r="AS48" s="79"/>
      <c r="AT48" s="79"/>
      <c r="AU48" s="80"/>
      <c r="AV48" s="78"/>
      <c r="AW48" s="79"/>
      <c r="AX48" s="79"/>
      <c r="AY48" s="79"/>
      <c r="AZ48" s="80"/>
      <c r="BA48" s="78"/>
      <c r="BB48" s="79"/>
      <c r="BC48" s="79"/>
      <c r="BD48" s="79"/>
      <c r="BE48" s="80"/>
      <c r="BF48" s="78"/>
      <c r="BG48" s="79"/>
      <c r="BH48" s="79"/>
      <c r="BI48" s="79"/>
      <c r="BJ48" s="80"/>
      <c r="BK48" s="81"/>
    </row>
    <row r="49" spans="1:63" ht="4.5" customHeight="1">
      <c r="A49" s="74"/>
      <c r="B49" s="76"/>
      <c r="C49" s="191"/>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3"/>
    </row>
    <row r="50" spans="1:63" ht="14.25">
      <c r="A50" s="74" t="s">
        <v>135</v>
      </c>
      <c r="B50" s="75" t="s">
        <v>136</v>
      </c>
      <c r="C50" s="191"/>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3"/>
    </row>
    <row r="51" spans="1:63" ht="14.25">
      <c r="A51" s="74" t="s">
        <v>101</v>
      </c>
      <c r="B51" s="76" t="s">
        <v>137</v>
      </c>
      <c r="C51" s="191"/>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3"/>
    </row>
    <row r="52" spans="1:63" ht="14.25">
      <c r="A52" s="74"/>
      <c r="B52" s="77" t="s">
        <v>103</v>
      </c>
      <c r="C52" s="78"/>
      <c r="D52" s="79"/>
      <c r="E52" s="79"/>
      <c r="F52" s="79"/>
      <c r="G52" s="80"/>
      <c r="H52" s="78"/>
      <c r="I52" s="79"/>
      <c r="J52" s="79"/>
      <c r="K52" s="79"/>
      <c r="L52" s="80"/>
      <c r="M52" s="78"/>
      <c r="N52" s="79"/>
      <c r="O52" s="79"/>
      <c r="P52" s="79"/>
      <c r="Q52" s="80"/>
      <c r="R52" s="78"/>
      <c r="S52" s="79"/>
      <c r="T52" s="79"/>
      <c r="U52" s="79"/>
      <c r="V52" s="80"/>
      <c r="W52" s="78"/>
      <c r="X52" s="79"/>
      <c r="Y52" s="79"/>
      <c r="Z52" s="79"/>
      <c r="AA52" s="80"/>
      <c r="AB52" s="78"/>
      <c r="AC52" s="79"/>
      <c r="AD52" s="79"/>
      <c r="AE52" s="79"/>
      <c r="AF52" s="80"/>
      <c r="AG52" s="78"/>
      <c r="AH52" s="79"/>
      <c r="AI52" s="79"/>
      <c r="AJ52" s="79"/>
      <c r="AK52" s="80"/>
      <c r="AL52" s="78"/>
      <c r="AM52" s="79"/>
      <c r="AN52" s="79"/>
      <c r="AO52" s="79"/>
      <c r="AP52" s="80"/>
      <c r="AQ52" s="78"/>
      <c r="AR52" s="79"/>
      <c r="AS52" s="79"/>
      <c r="AT52" s="79"/>
      <c r="AU52" s="80"/>
      <c r="AV52" s="78"/>
      <c r="AW52" s="79"/>
      <c r="AX52" s="79"/>
      <c r="AY52" s="79"/>
      <c r="AZ52" s="80"/>
      <c r="BA52" s="78"/>
      <c r="BB52" s="79"/>
      <c r="BC52" s="79"/>
      <c r="BD52" s="79"/>
      <c r="BE52" s="80"/>
      <c r="BF52" s="78"/>
      <c r="BG52" s="79"/>
      <c r="BH52" s="79"/>
      <c r="BI52" s="79"/>
      <c r="BJ52" s="80"/>
      <c r="BK52" s="81"/>
    </row>
    <row r="53" spans="1:63" ht="14.25">
      <c r="A53" s="74"/>
      <c r="B53" s="84" t="s">
        <v>130</v>
      </c>
      <c r="C53" s="78"/>
      <c r="D53" s="79"/>
      <c r="E53" s="79"/>
      <c r="F53" s="79"/>
      <c r="G53" s="80"/>
      <c r="H53" s="78"/>
      <c r="I53" s="79"/>
      <c r="J53" s="79"/>
      <c r="K53" s="79"/>
      <c r="L53" s="80"/>
      <c r="M53" s="78"/>
      <c r="N53" s="79"/>
      <c r="O53" s="79"/>
      <c r="P53" s="79"/>
      <c r="Q53" s="80"/>
      <c r="R53" s="78"/>
      <c r="S53" s="79"/>
      <c r="T53" s="79"/>
      <c r="U53" s="79"/>
      <c r="V53" s="80"/>
      <c r="W53" s="78"/>
      <c r="X53" s="79"/>
      <c r="Y53" s="79"/>
      <c r="Z53" s="79"/>
      <c r="AA53" s="80"/>
      <c r="AB53" s="78"/>
      <c r="AC53" s="79"/>
      <c r="AD53" s="79"/>
      <c r="AE53" s="79"/>
      <c r="AF53" s="80"/>
      <c r="AG53" s="78"/>
      <c r="AH53" s="79"/>
      <c r="AI53" s="79"/>
      <c r="AJ53" s="79"/>
      <c r="AK53" s="80"/>
      <c r="AL53" s="78"/>
      <c r="AM53" s="79"/>
      <c r="AN53" s="79"/>
      <c r="AO53" s="79"/>
      <c r="AP53" s="80"/>
      <c r="AQ53" s="78"/>
      <c r="AR53" s="79"/>
      <c r="AS53" s="79"/>
      <c r="AT53" s="79"/>
      <c r="AU53" s="80"/>
      <c r="AV53" s="78"/>
      <c r="AW53" s="79"/>
      <c r="AX53" s="79"/>
      <c r="AY53" s="79"/>
      <c r="AZ53" s="80"/>
      <c r="BA53" s="78"/>
      <c r="BB53" s="79"/>
      <c r="BC53" s="79"/>
      <c r="BD53" s="79"/>
      <c r="BE53" s="80"/>
      <c r="BF53" s="78"/>
      <c r="BG53" s="79"/>
      <c r="BH53" s="79"/>
      <c r="BI53" s="79"/>
      <c r="BJ53" s="80"/>
      <c r="BK53" s="81"/>
    </row>
    <row r="54" spans="1:63" ht="4.5" customHeight="1">
      <c r="A54" s="74"/>
      <c r="B54" s="90"/>
      <c r="C54" s="191"/>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3"/>
    </row>
    <row r="55" spans="1:63" ht="14.25">
      <c r="A55" s="74"/>
      <c r="B55" s="91" t="s">
        <v>138</v>
      </c>
      <c r="C55" s="92"/>
      <c r="D55" s="92">
        <f>D21</f>
        <v>256.1872535112113</v>
      </c>
      <c r="E55" s="92"/>
      <c r="F55" s="92"/>
      <c r="G55" s="93"/>
      <c r="H55" s="94"/>
      <c r="I55" s="92"/>
      <c r="J55" s="92">
        <f>J21</f>
        <v>994.0674405710548</v>
      </c>
      <c r="K55" s="92"/>
      <c r="L55" s="93"/>
      <c r="M55" s="94"/>
      <c r="N55" s="92"/>
      <c r="O55" s="92"/>
      <c r="P55" s="92"/>
      <c r="Q55" s="93"/>
      <c r="R55" s="94"/>
      <c r="S55" s="92"/>
      <c r="T55" s="92">
        <f>T21</f>
        <v>51.740685274600004</v>
      </c>
      <c r="U55" s="92"/>
      <c r="V55" s="93"/>
      <c r="W55" s="94"/>
      <c r="X55" s="92"/>
      <c r="Y55" s="92"/>
      <c r="Z55" s="92"/>
      <c r="AA55" s="93"/>
      <c r="AB55" s="94"/>
      <c r="AC55" s="92"/>
      <c r="AD55" s="92">
        <f>AD21</f>
        <v>41.364503463599995</v>
      </c>
      <c r="AE55" s="92"/>
      <c r="AF55" s="93"/>
      <c r="AG55" s="94"/>
      <c r="AH55" s="92"/>
      <c r="AI55" s="92"/>
      <c r="AJ55" s="92"/>
      <c r="AK55" s="93"/>
      <c r="AL55" s="94"/>
      <c r="AM55" s="92"/>
      <c r="AN55" s="92">
        <f>AN21</f>
        <v>4.5960559404</v>
      </c>
      <c r="AO55" s="92"/>
      <c r="AP55" s="93"/>
      <c r="AQ55" s="94"/>
      <c r="AR55" s="92"/>
      <c r="AS55" s="92"/>
      <c r="AT55" s="92"/>
      <c r="AU55" s="93"/>
      <c r="AV55" s="94"/>
      <c r="AW55" s="92"/>
      <c r="AX55" s="92"/>
      <c r="AY55" s="92"/>
      <c r="AZ55" s="93"/>
      <c r="BA55" s="94"/>
      <c r="BB55" s="92"/>
      <c r="BC55" s="92"/>
      <c r="BD55" s="92"/>
      <c r="BE55" s="93"/>
      <c r="BF55" s="94"/>
      <c r="BG55" s="92"/>
      <c r="BH55" s="92"/>
      <c r="BI55" s="92"/>
      <c r="BJ55" s="93"/>
      <c r="BK55" s="95">
        <f>D55+J55+T55+AD55+AN55</f>
        <v>1347.955938760866</v>
      </c>
    </row>
    <row r="56" spans="1:63" ht="4.5" customHeight="1">
      <c r="A56" s="74"/>
      <c r="B56" s="91"/>
      <c r="C56" s="194"/>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5"/>
    </row>
    <row r="57" spans="1:63" ht="14.25" customHeight="1">
      <c r="A57" s="74" t="s">
        <v>139</v>
      </c>
      <c r="B57" s="96" t="s">
        <v>140</v>
      </c>
      <c r="C57" s="194"/>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5"/>
    </row>
    <row r="58" spans="1:63" ht="14.25">
      <c r="A58" s="74"/>
      <c r="B58" s="77" t="s">
        <v>103</v>
      </c>
      <c r="C58" s="79"/>
      <c r="D58" s="79"/>
      <c r="E58" s="79"/>
      <c r="F58" s="79"/>
      <c r="G58" s="97"/>
      <c r="H58" s="78"/>
      <c r="I58" s="79"/>
      <c r="J58" s="79"/>
      <c r="K58" s="79"/>
      <c r="L58" s="97"/>
      <c r="M58" s="78"/>
      <c r="N58" s="79"/>
      <c r="O58" s="79"/>
      <c r="P58" s="79"/>
      <c r="Q58" s="97"/>
      <c r="R58" s="78"/>
      <c r="S58" s="79"/>
      <c r="T58" s="79"/>
      <c r="U58" s="79"/>
      <c r="V58" s="80"/>
      <c r="W58" s="98"/>
      <c r="X58" s="79"/>
      <c r="Y58" s="79"/>
      <c r="Z58" s="79"/>
      <c r="AA58" s="97"/>
      <c r="AB58" s="78"/>
      <c r="AC58" s="79"/>
      <c r="AD58" s="79"/>
      <c r="AE58" s="79"/>
      <c r="AF58" s="97"/>
      <c r="AG58" s="78"/>
      <c r="AH58" s="79"/>
      <c r="AI58" s="79"/>
      <c r="AJ58" s="79"/>
      <c r="AK58" s="97"/>
      <c r="AL58" s="78"/>
      <c r="AM58" s="79"/>
      <c r="AN58" s="79"/>
      <c r="AO58" s="79"/>
      <c r="AP58" s="97"/>
      <c r="AQ58" s="78"/>
      <c r="AR58" s="79"/>
      <c r="AS58" s="79"/>
      <c r="AT58" s="79"/>
      <c r="AU58" s="97"/>
      <c r="AV58" s="78"/>
      <c r="AW58" s="79"/>
      <c r="AX58" s="79"/>
      <c r="AY58" s="79"/>
      <c r="AZ58" s="97"/>
      <c r="BA58" s="78"/>
      <c r="BB58" s="79"/>
      <c r="BC58" s="79"/>
      <c r="BD58" s="79"/>
      <c r="BE58" s="97"/>
      <c r="BF58" s="78"/>
      <c r="BG58" s="79"/>
      <c r="BH58" s="79"/>
      <c r="BI58" s="79"/>
      <c r="BJ58" s="97"/>
      <c r="BK58" s="78"/>
    </row>
    <row r="59" spans="1:63" ht="15" thickBot="1">
      <c r="A59" s="99"/>
      <c r="B59" s="84" t="s">
        <v>130</v>
      </c>
      <c r="C59" s="79"/>
      <c r="D59" s="79"/>
      <c r="E59" s="79"/>
      <c r="F59" s="79"/>
      <c r="G59" s="97"/>
      <c r="H59" s="78"/>
      <c r="I59" s="79"/>
      <c r="J59" s="79"/>
      <c r="K59" s="79"/>
      <c r="L59" s="97"/>
      <c r="M59" s="78"/>
      <c r="N59" s="79"/>
      <c r="O59" s="79"/>
      <c r="P59" s="79"/>
      <c r="Q59" s="97"/>
      <c r="R59" s="78"/>
      <c r="S59" s="79"/>
      <c r="T59" s="79"/>
      <c r="U59" s="79"/>
      <c r="V59" s="80"/>
      <c r="W59" s="98"/>
      <c r="X59" s="79"/>
      <c r="Y59" s="79"/>
      <c r="Z59" s="79"/>
      <c r="AA59" s="97"/>
      <c r="AB59" s="78"/>
      <c r="AC59" s="79"/>
      <c r="AD59" s="79"/>
      <c r="AE59" s="79"/>
      <c r="AF59" s="97"/>
      <c r="AG59" s="78"/>
      <c r="AH59" s="79"/>
      <c r="AI59" s="79"/>
      <c r="AJ59" s="79"/>
      <c r="AK59" s="97"/>
      <c r="AL59" s="78"/>
      <c r="AM59" s="79"/>
      <c r="AN59" s="79"/>
      <c r="AO59" s="79"/>
      <c r="AP59" s="97"/>
      <c r="AQ59" s="78"/>
      <c r="AR59" s="79"/>
      <c r="AS59" s="79"/>
      <c r="AT59" s="79"/>
      <c r="AU59" s="97"/>
      <c r="AV59" s="78"/>
      <c r="AW59" s="79"/>
      <c r="AX59" s="79"/>
      <c r="AY59" s="79"/>
      <c r="AZ59" s="97"/>
      <c r="BA59" s="78"/>
      <c r="BB59" s="79"/>
      <c r="BC59" s="79"/>
      <c r="BD59" s="79"/>
      <c r="BE59" s="97"/>
      <c r="BF59" s="78"/>
      <c r="BG59" s="79"/>
      <c r="BH59" s="79"/>
      <c r="BI59" s="79"/>
      <c r="BJ59" s="97"/>
      <c r="BK59" s="78"/>
    </row>
    <row r="60" spans="1:2" ht="6" customHeight="1">
      <c r="A60" s="86"/>
      <c r="B60" s="100"/>
    </row>
    <row r="61" spans="1:12" ht="14.25">
      <c r="A61" s="86"/>
      <c r="B61" s="86" t="s">
        <v>141</v>
      </c>
      <c r="L61" s="86" t="s">
        <v>142</v>
      </c>
    </row>
    <row r="62" spans="1:12" ht="14.25">
      <c r="A62" s="86"/>
      <c r="B62" s="86" t="s">
        <v>143</v>
      </c>
      <c r="L62" s="86" t="s">
        <v>144</v>
      </c>
    </row>
    <row r="63" ht="14.25">
      <c r="L63" s="86" t="s">
        <v>145</v>
      </c>
    </row>
    <row r="64" spans="2:12" ht="14.25">
      <c r="B64" s="86" t="s">
        <v>146</v>
      </c>
      <c r="L64" s="86" t="s">
        <v>147</v>
      </c>
    </row>
    <row r="65" spans="2:12" ht="14.25">
      <c r="B65" s="86" t="s">
        <v>148</v>
      </c>
      <c r="L65" s="86" t="s">
        <v>149</v>
      </c>
    </row>
    <row r="66" spans="2:12" ht="14.25">
      <c r="B66" s="86"/>
      <c r="L66" s="86" t="s">
        <v>150</v>
      </c>
    </row>
    <row r="74" ht="14.25">
      <c r="B74" s="8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L46"/>
  <sheetViews>
    <sheetView zoomScalePageLayoutView="0" workbookViewId="0" topLeftCell="A1">
      <selection activeCell="A1" sqref="A1"/>
    </sheetView>
  </sheetViews>
  <sheetFormatPr defaultColWidth="9.140625" defaultRowHeight="15"/>
  <cols>
    <col min="1" max="1" width="2.28125" style="0" customWidth="1"/>
    <col min="3" max="3" width="25.28125" style="0" bestFit="1" customWidth="1"/>
    <col min="4" max="4" width="9.85156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4.25">
      <c r="B2" s="221" t="s">
        <v>151</v>
      </c>
      <c r="C2" s="197"/>
      <c r="D2" s="197"/>
      <c r="E2" s="197"/>
      <c r="F2" s="197"/>
      <c r="G2" s="197"/>
      <c r="H2" s="197"/>
      <c r="I2" s="197"/>
      <c r="J2" s="197"/>
      <c r="K2" s="197"/>
      <c r="L2" s="222"/>
    </row>
    <row r="3" spans="2:12" ht="14.25">
      <c r="B3" s="221" t="s">
        <v>152</v>
      </c>
      <c r="C3" s="197"/>
      <c r="D3" s="197"/>
      <c r="E3" s="197"/>
      <c r="F3" s="197"/>
      <c r="G3" s="197"/>
      <c r="H3" s="197"/>
      <c r="I3" s="197"/>
      <c r="J3" s="197"/>
      <c r="K3" s="197"/>
      <c r="L3" s="222"/>
    </row>
    <row r="4" spans="2:12" ht="27">
      <c r="B4" s="79" t="s">
        <v>88</v>
      </c>
      <c r="C4" s="101" t="s">
        <v>153</v>
      </c>
      <c r="D4" s="101" t="s">
        <v>154</v>
      </c>
      <c r="E4" s="101" t="s">
        <v>155</v>
      </c>
      <c r="F4" s="101" t="s">
        <v>123</v>
      </c>
      <c r="G4" s="101" t="s">
        <v>128</v>
      </c>
      <c r="H4" s="101" t="s">
        <v>136</v>
      </c>
      <c r="I4" s="101" t="s">
        <v>156</v>
      </c>
      <c r="J4" s="101" t="s">
        <v>157</v>
      </c>
      <c r="K4" s="101" t="s">
        <v>158</v>
      </c>
      <c r="L4" s="101" t="s">
        <v>159</v>
      </c>
    </row>
    <row r="5" spans="2:12" ht="14.25">
      <c r="B5" s="102">
        <v>1</v>
      </c>
      <c r="C5" s="103" t="s">
        <v>160</v>
      </c>
      <c r="D5" s="103"/>
      <c r="E5" s="79"/>
      <c r="F5" s="79"/>
      <c r="G5" s="79"/>
      <c r="H5" s="79"/>
      <c r="I5" s="79"/>
      <c r="J5" s="79"/>
      <c r="K5" s="79"/>
      <c r="L5" s="79"/>
    </row>
    <row r="6" spans="2:12" ht="14.25">
      <c r="B6" s="102">
        <v>2</v>
      </c>
      <c r="C6" s="104" t="s">
        <v>161</v>
      </c>
      <c r="D6" s="104"/>
      <c r="E6" s="105">
        <v>17.5196090412</v>
      </c>
      <c r="F6" s="79"/>
      <c r="G6" s="79"/>
      <c r="H6" s="79"/>
      <c r="I6" s="79"/>
      <c r="J6" s="79"/>
      <c r="K6" s="105">
        <f>E6</f>
        <v>17.5196090412</v>
      </c>
      <c r="L6" s="79"/>
    </row>
    <row r="7" spans="2:12" ht="14.25">
      <c r="B7" s="102">
        <v>3</v>
      </c>
      <c r="C7" s="103" t="s">
        <v>162</v>
      </c>
      <c r="D7" s="103"/>
      <c r="E7" s="79"/>
      <c r="F7" s="79"/>
      <c r="G7" s="79"/>
      <c r="H7" s="79"/>
      <c r="I7" s="79"/>
      <c r="J7" s="79"/>
      <c r="K7" s="79"/>
      <c r="L7" s="79"/>
    </row>
    <row r="8" spans="2:12" ht="14.25">
      <c r="B8" s="102">
        <v>4</v>
      </c>
      <c r="C8" s="104" t="s">
        <v>163</v>
      </c>
      <c r="D8" s="104"/>
      <c r="E8" s="105">
        <v>22.980279701999997</v>
      </c>
      <c r="F8" s="79"/>
      <c r="G8" s="79"/>
      <c r="H8" s="79"/>
      <c r="I8" s="79"/>
      <c r="J8" s="79"/>
      <c r="K8" s="105">
        <f>E8</f>
        <v>22.980279701999997</v>
      </c>
      <c r="L8" s="79"/>
    </row>
    <row r="9" spans="2:12" ht="14.25">
      <c r="B9" s="102">
        <v>5</v>
      </c>
      <c r="C9" s="104" t="s">
        <v>164</v>
      </c>
      <c r="D9" s="104"/>
      <c r="E9" s="105"/>
      <c r="F9" s="79"/>
      <c r="G9" s="79"/>
      <c r="H9" s="79"/>
      <c r="I9" s="79"/>
      <c r="J9" s="79"/>
      <c r="K9" s="105"/>
      <c r="L9" s="79"/>
    </row>
    <row r="10" spans="2:12" ht="14.25">
      <c r="B10" s="102">
        <v>6</v>
      </c>
      <c r="C10" s="104" t="s">
        <v>165</v>
      </c>
      <c r="D10" s="104"/>
      <c r="E10" s="105"/>
      <c r="F10" s="79"/>
      <c r="G10" s="79"/>
      <c r="H10" s="79"/>
      <c r="I10" s="79"/>
      <c r="J10" s="79"/>
      <c r="K10" s="105"/>
      <c r="L10" s="79"/>
    </row>
    <row r="11" spans="2:12" ht="14.25">
      <c r="B11" s="102">
        <v>7</v>
      </c>
      <c r="C11" s="104" t="s">
        <v>166</v>
      </c>
      <c r="D11" s="104"/>
      <c r="E11" s="105">
        <v>10.29380771892</v>
      </c>
      <c r="F11" s="79"/>
      <c r="G11" s="79"/>
      <c r="H11" s="79"/>
      <c r="I11" s="79"/>
      <c r="J11" s="79"/>
      <c r="K11" s="105">
        <f>E11</f>
        <v>10.29380771892</v>
      </c>
      <c r="L11" s="79"/>
    </row>
    <row r="12" spans="2:12" ht="14.25">
      <c r="B12" s="102">
        <v>8</v>
      </c>
      <c r="C12" s="103" t="s">
        <v>167</v>
      </c>
      <c r="D12" s="103"/>
      <c r="E12" s="105"/>
      <c r="F12" s="79"/>
      <c r="G12" s="79"/>
      <c r="H12" s="79"/>
      <c r="I12" s="79"/>
      <c r="J12" s="79"/>
      <c r="K12" s="105"/>
      <c r="L12" s="79"/>
    </row>
    <row r="13" spans="2:12" ht="14.25">
      <c r="B13" s="102">
        <v>9</v>
      </c>
      <c r="C13" s="103" t="s">
        <v>168</v>
      </c>
      <c r="D13" s="103"/>
      <c r="E13" s="105"/>
      <c r="F13" s="79"/>
      <c r="G13" s="79"/>
      <c r="H13" s="79"/>
      <c r="I13" s="79"/>
      <c r="J13" s="79"/>
      <c r="K13" s="105"/>
      <c r="L13" s="79"/>
    </row>
    <row r="14" spans="2:12" ht="14.25">
      <c r="B14" s="102">
        <v>10</v>
      </c>
      <c r="C14" s="104" t="s">
        <v>169</v>
      </c>
      <c r="D14" s="104"/>
      <c r="E14" s="105">
        <v>5.751747248</v>
      </c>
      <c r="F14" s="79"/>
      <c r="G14" s="79"/>
      <c r="H14" s="79"/>
      <c r="I14" s="79"/>
      <c r="J14" s="79"/>
      <c r="K14" s="105">
        <f>E14</f>
        <v>5.751747248</v>
      </c>
      <c r="L14" s="79"/>
    </row>
    <row r="15" spans="2:12" ht="14.25">
      <c r="B15" s="102">
        <v>11</v>
      </c>
      <c r="C15" s="104" t="s">
        <v>170</v>
      </c>
      <c r="D15" s="104"/>
      <c r="E15" s="105">
        <v>24.27103792206</v>
      </c>
      <c r="F15" s="79"/>
      <c r="G15" s="79"/>
      <c r="H15" s="79"/>
      <c r="I15" s="79"/>
      <c r="J15" s="79"/>
      <c r="K15" s="105">
        <f>E15</f>
        <v>24.27103792206</v>
      </c>
      <c r="L15" s="79"/>
    </row>
    <row r="16" spans="2:12" ht="14.25">
      <c r="B16" s="102">
        <v>12</v>
      </c>
      <c r="C16" s="104" t="s">
        <v>171</v>
      </c>
      <c r="D16" s="104"/>
      <c r="E16" s="105">
        <v>13.7975160727</v>
      </c>
      <c r="F16" s="79"/>
      <c r="G16" s="79"/>
      <c r="H16" s="79"/>
      <c r="I16" s="79"/>
      <c r="J16" s="79"/>
      <c r="K16" s="105">
        <f>E16</f>
        <v>13.7975160727</v>
      </c>
      <c r="L16" s="79"/>
    </row>
    <row r="17" spans="2:12" ht="14.25">
      <c r="B17" s="102">
        <v>13</v>
      </c>
      <c r="C17" s="104" t="s">
        <v>172</v>
      </c>
      <c r="D17" s="104"/>
      <c r="E17" s="105"/>
      <c r="F17" s="79"/>
      <c r="G17" s="79"/>
      <c r="H17" s="79"/>
      <c r="I17" s="79"/>
      <c r="J17" s="79"/>
      <c r="K17" s="105"/>
      <c r="L17" s="79"/>
    </row>
    <row r="18" spans="2:12" ht="14.25">
      <c r="B18" s="102">
        <v>14</v>
      </c>
      <c r="C18" s="104" t="s">
        <v>173</v>
      </c>
      <c r="D18" s="104"/>
      <c r="E18" s="105"/>
      <c r="F18" s="79"/>
      <c r="G18" s="79"/>
      <c r="H18" s="79"/>
      <c r="I18" s="79"/>
      <c r="J18" s="79"/>
      <c r="K18" s="105"/>
      <c r="L18" s="79"/>
    </row>
    <row r="19" spans="2:12" ht="14.25">
      <c r="B19" s="102">
        <v>15</v>
      </c>
      <c r="C19" s="104" t="s">
        <v>174</v>
      </c>
      <c r="D19" s="104"/>
      <c r="E19" s="105">
        <v>8.97272570688</v>
      </c>
      <c r="F19" s="79"/>
      <c r="G19" s="79"/>
      <c r="H19" s="79"/>
      <c r="I19" s="79"/>
      <c r="J19" s="79"/>
      <c r="K19" s="105">
        <f>E19</f>
        <v>8.97272570688</v>
      </c>
      <c r="L19" s="79"/>
    </row>
    <row r="20" spans="2:12" ht="14.25">
      <c r="B20" s="102">
        <v>16</v>
      </c>
      <c r="C20" s="104" t="s">
        <v>175</v>
      </c>
      <c r="D20" s="104"/>
      <c r="E20" s="106">
        <v>13.790838713</v>
      </c>
      <c r="F20" s="79"/>
      <c r="G20" s="79"/>
      <c r="H20" s="79"/>
      <c r="I20" s="79"/>
      <c r="J20" s="79"/>
      <c r="K20" s="105">
        <f>E20</f>
        <v>13.790838713</v>
      </c>
      <c r="L20" s="79"/>
    </row>
    <row r="21" spans="2:12" ht="14.25">
      <c r="B21" s="102">
        <v>17</v>
      </c>
      <c r="C21" s="104" t="s">
        <v>176</v>
      </c>
      <c r="D21" s="104"/>
      <c r="E21" s="105"/>
      <c r="F21" s="79"/>
      <c r="G21" s="79"/>
      <c r="H21" s="79"/>
      <c r="I21" s="79"/>
      <c r="J21" s="79"/>
      <c r="K21" s="105"/>
      <c r="L21" s="79"/>
    </row>
    <row r="22" spans="2:12" ht="14.25">
      <c r="B22" s="102">
        <v>18</v>
      </c>
      <c r="C22" s="103" t="s">
        <v>177</v>
      </c>
      <c r="D22" s="103"/>
      <c r="E22" s="105"/>
      <c r="F22" s="79"/>
      <c r="G22" s="79"/>
      <c r="H22" s="79"/>
      <c r="I22" s="79"/>
      <c r="J22" s="79"/>
      <c r="K22" s="105"/>
      <c r="L22" s="79"/>
    </row>
    <row r="23" spans="2:12" ht="14.25">
      <c r="B23" s="102">
        <v>19</v>
      </c>
      <c r="C23" s="104" t="s">
        <v>178</v>
      </c>
      <c r="D23" s="104"/>
      <c r="E23" s="105">
        <v>1.1503494496</v>
      </c>
      <c r="F23" s="79"/>
      <c r="G23" s="79"/>
      <c r="H23" s="79"/>
      <c r="I23" s="79"/>
      <c r="J23" s="79"/>
      <c r="K23" s="105">
        <f>E23</f>
        <v>1.1503494496</v>
      </c>
      <c r="L23" s="79"/>
    </row>
    <row r="24" spans="2:12" ht="14.25">
      <c r="B24" s="102">
        <v>20</v>
      </c>
      <c r="C24" s="104" t="s">
        <v>179</v>
      </c>
      <c r="D24" s="104"/>
      <c r="E24" s="105">
        <v>1062.1334385966209</v>
      </c>
      <c r="F24" s="79"/>
      <c r="G24" s="79"/>
      <c r="H24" s="79"/>
      <c r="I24" s="79"/>
      <c r="J24" s="79"/>
      <c r="K24" s="105">
        <f>E24</f>
        <v>1062.1334385966209</v>
      </c>
      <c r="L24" s="79"/>
    </row>
    <row r="25" spans="2:12" ht="14.25">
      <c r="B25" s="102">
        <v>21</v>
      </c>
      <c r="C25" s="103" t="s">
        <v>180</v>
      </c>
      <c r="D25" s="103"/>
      <c r="E25" s="105"/>
      <c r="F25" s="79"/>
      <c r="G25" s="79"/>
      <c r="H25" s="79"/>
      <c r="I25" s="79"/>
      <c r="J25" s="79"/>
      <c r="K25" s="105"/>
      <c r="L25" s="79"/>
    </row>
    <row r="26" spans="2:12" ht="14.25">
      <c r="B26" s="102">
        <v>22</v>
      </c>
      <c r="C26" s="104" t="s">
        <v>181</v>
      </c>
      <c r="D26" s="104"/>
      <c r="E26" s="105"/>
      <c r="F26" s="79"/>
      <c r="G26" s="79"/>
      <c r="H26" s="79"/>
      <c r="I26" s="79"/>
      <c r="J26" s="79"/>
      <c r="K26" s="105"/>
      <c r="L26" s="79"/>
    </row>
    <row r="27" spans="2:12" ht="14.25">
      <c r="B27" s="102">
        <v>23</v>
      </c>
      <c r="C27" s="103" t="s">
        <v>182</v>
      </c>
      <c r="D27" s="103"/>
      <c r="E27" s="105"/>
      <c r="F27" s="79"/>
      <c r="G27" s="79"/>
      <c r="H27" s="79"/>
      <c r="I27" s="79"/>
      <c r="J27" s="79"/>
      <c r="K27" s="105"/>
      <c r="L27" s="79"/>
    </row>
    <row r="28" spans="2:12" ht="14.25">
      <c r="B28" s="102">
        <v>24</v>
      </c>
      <c r="C28" s="103" t="s">
        <v>183</v>
      </c>
      <c r="D28" s="103"/>
      <c r="E28" s="105"/>
      <c r="F28" s="79"/>
      <c r="G28" s="79"/>
      <c r="H28" s="79"/>
      <c r="I28" s="79"/>
      <c r="J28" s="79"/>
      <c r="K28" s="105"/>
      <c r="L28" s="79"/>
    </row>
    <row r="29" spans="2:12" ht="14.25">
      <c r="B29" s="102">
        <v>25</v>
      </c>
      <c r="C29" s="104" t="s">
        <v>184</v>
      </c>
      <c r="D29" s="104"/>
      <c r="E29" s="105">
        <v>104.55459502808148</v>
      </c>
      <c r="F29" s="79"/>
      <c r="G29" s="79"/>
      <c r="H29" s="79"/>
      <c r="I29" s="79"/>
      <c r="J29" s="79"/>
      <c r="K29" s="105">
        <f>E29</f>
        <v>104.55459502808148</v>
      </c>
      <c r="L29" s="79"/>
    </row>
    <row r="30" spans="2:12" ht="14.25">
      <c r="B30" s="102">
        <v>26</v>
      </c>
      <c r="C30" s="104" t="s">
        <v>185</v>
      </c>
      <c r="D30" s="104"/>
      <c r="E30" s="105">
        <v>1.1490139851</v>
      </c>
      <c r="F30" s="79"/>
      <c r="G30" s="79"/>
      <c r="H30" s="79"/>
      <c r="I30" s="79"/>
      <c r="J30" s="79"/>
      <c r="K30" s="105">
        <f>E30</f>
        <v>1.1490139851</v>
      </c>
      <c r="L30" s="79"/>
    </row>
    <row r="31" spans="2:12" ht="14.25">
      <c r="B31" s="102">
        <v>27</v>
      </c>
      <c r="C31" s="104" t="s">
        <v>125</v>
      </c>
      <c r="D31" s="104"/>
      <c r="E31" s="105"/>
      <c r="F31" s="79"/>
      <c r="G31" s="79"/>
      <c r="H31" s="79"/>
      <c r="I31" s="79"/>
      <c r="J31" s="79"/>
      <c r="K31" s="105"/>
      <c r="L31" s="79"/>
    </row>
    <row r="32" spans="2:12" ht="14.25">
      <c r="B32" s="102">
        <v>28</v>
      </c>
      <c r="C32" s="104" t="s">
        <v>186</v>
      </c>
      <c r="D32" s="104"/>
      <c r="E32" s="105"/>
      <c r="F32" s="79"/>
      <c r="G32" s="79"/>
      <c r="H32" s="79"/>
      <c r="I32" s="79"/>
      <c r="J32" s="79"/>
      <c r="K32" s="105"/>
      <c r="L32" s="79"/>
    </row>
    <row r="33" spans="2:12" ht="14.25">
      <c r="B33" s="102">
        <v>29</v>
      </c>
      <c r="C33" s="104" t="s">
        <v>187</v>
      </c>
      <c r="D33" s="104"/>
      <c r="E33" s="105">
        <v>2.2980279702</v>
      </c>
      <c r="F33" s="79"/>
      <c r="G33" s="79"/>
      <c r="H33" s="79"/>
      <c r="I33" s="79"/>
      <c r="J33" s="79"/>
      <c r="K33" s="105">
        <f>E33</f>
        <v>2.2980279702</v>
      </c>
      <c r="L33" s="79"/>
    </row>
    <row r="34" spans="2:12" ht="14.25">
      <c r="B34" s="102">
        <v>30</v>
      </c>
      <c r="C34" s="104" t="s">
        <v>188</v>
      </c>
      <c r="D34" s="104"/>
      <c r="E34" s="105">
        <v>2.3006988992</v>
      </c>
      <c r="F34" s="79"/>
      <c r="G34" s="79"/>
      <c r="H34" s="79"/>
      <c r="I34" s="79"/>
      <c r="J34" s="79"/>
      <c r="K34" s="105">
        <f>E34</f>
        <v>2.3006988992</v>
      </c>
      <c r="L34" s="79"/>
    </row>
    <row r="35" spans="2:12" ht="14.25">
      <c r="B35" s="102">
        <v>31</v>
      </c>
      <c r="C35" s="103" t="s">
        <v>189</v>
      </c>
      <c r="D35" s="103"/>
      <c r="E35" s="105"/>
      <c r="F35" s="79"/>
      <c r="G35" s="79"/>
      <c r="H35" s="79"/>
      <c r="I35" s="79"/>
      <c r="J35" s="79"/>
      <c r="K35" s="105"/>
      <c r="L35" s="79"/>
    </row>
    <row r="36" spans="2:12" ht="14.25">
      <c r="B36" s="102">
        <v>32</v>
      </c>
      <c r="C36" s="104" t="s">
        <v>190</v>
      </c>
      <c r="D36" s="104"/>
      <c r="E36" s="105">
        <v>31.644186529650003</v>
      </c>
      <c r="F36" s="79"/>
      <c r="G36" s="79"/>
      <c r="H36" s="79"/>
      <c r="I36" s="79"/>
      <c r="J36" s="79"/>
      <c r="K36" s="105">
        <f>E36</f>
        <v>31.644186529650003</v>
      </c>
      <c r="L36" s="79"/>
    </row>
    <row r="37" spans="2:12" ht="14.25">
      <c r="B37" s="102">
        <v>33</v>
      </c>
      <c r="C37" s="104" t="s">
        <v>191</v>
      </c>
      <c r="D37" s="104"/>
      <c r="E37" s="105"/>
      <c r="F37" s="79"/>
      <c r="G37" s="79"/>
      <c r="H37" s="79"/>
      <c r="I37" s="79"/>
      <c r="J37" s="79"/>
      <c r="K37" s="105"/>
      <c r="L37" s="79"/>
    </row>
    <row r="38" spans="2:12" ht="14.25">
      <c r="B38" s="102">
        <v>34</v>
      </c>
      <c r="C38" s="104" t="s">
        <v>192</v>
      </c>
      <c r="D38" s="104"/>
      <c r="E38" s="105">
        <v>1.1503494496</v>
      </c>
      <c r="F38" s="79"/>
      <c r="G38" s="79"/>
      <c r="H38" s="79"/>
      <c r="I38" s="79"/>
      <c r="J38" s="79"/>
      <c r="K38" s="105">
        <f>E38</f>
        <v>1.1503494496</v>
      </c>
      <c r="L38" s="79"/>
    </row>
    <row r="39" spans="2:12" ht="14.25">
      <c r="B39" s="102">
        <v>35</v>
      </c>
      <c r="C39" s="104" t="s">
        <v>193</v>
      </c>
      <c r="D39" s="104"/>
      <c r="E39" s="105"/>
      <c r="F39" s="79"/>
      <c r="G39" s="79"/>
      <c r="H39" s="79"/>
      <c r="I39" s="79"/>
      <c r="J39" s="79"/>
      <c r="K39" s="105"/>
      <c r="L39" s="79"/>
    </row>
    <row r="40" spans="2:12" ht="14.25">
      <c r="B40" s="102">
        <v>36</v>
      </c>
      <c r="C40" s="104" t="s">
        <v>194</v>
      </c>
      <c r="D40" s="104"/>
      <c r="E40" s="106">
        <v>24.197716728053678</v>
      </c>
      <c r="F40" s="79"/>
      <c r="G40" s="79"/>
      <c r="H40" s="79"/>
      <c r="I40" s="79"/>
      <c r="J40" s="79"/>
      <c r="K40" s="105">
        <f>E40</f>
        <v>24.197716728053678</v>
      </c>
      <c r="L40" s="79"/>
    </row>
    <row r="41" spans="2:12" ht="14.25">
      <c r="B41" s="101" t="s">
        <v>14</v>
      </c>
      <c r="C41" s="79"/>
      <c r="D41" s="79"/>
      <c r="E41" s="105">
        <f>SUM(E1:E40)</f>
        <v>1347.9559387608658</v>
      </c>
      <c r="F41" s="79"/>
      <c r="G41" s="79"/>
      <c r="H41" s="79"/>
      <c r="I41" s="79"/>
      <c r="J41" s="79"/>
      <c r="K41" s="105">
        <f>SUM(K1:K40)</f>
        <v>1347.9559387608658</v>
      </c>
      <c r="L41" s="79"/>
    </row>
    <row r="42" ht="14.25">
      <c r="B42" t="s">
        <v>195</v>
      </c>
    </row>
    <row r="46" ht="14.25">
      <c r="E46" s="107"/>
    </row>
  </sheetData>
  <sheetProtection/>
  <mergeCells count="2">
    <mergeCell ref="B2:L2"/>
    <mergeCell ref="B3:L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 thickBot="1">
      <c r="A1" s="108" t="s">
        <v>196</v>
      </c>
    </row>
    <row r="2" spans="1:8" ht="27" customHeight="1" thickBot="1">
      <c r="A2" s="223" t="s">
        <v>216</v>
      </c>
      <c r="B2" s="224"/>
      <c r="C2" s="224"/>
      <c r="D2" s="224"/>
      <c r="E2" s="224"/>
      <c r="F2" s="224"/>
      <c r="G2" s="224"/>
      <c r="H2" s="225"/>
    </row>
    <row r="3" spans="1:8" ht="56.25" thickBot="1">
      <c r="A3" s="109" t="s">
        <v>197</v>
      </c>
      <c r="B3" s="110" t="s">
        <v>198</v>
      </c>
      <c r="C3" s="110" t="s">
        <v>199</v>
      </c>
      <c r="D3" s="110" t="s">
        <v>200</v>
      </c>
      <c r="E3" s="110" t="s">
        <v>201</v>
      </c>
      <c r="F3" s="110" t="s">
        <v>202</v>
      </c>
      <c r="G3" s="110" t="s">
        <v>203</v>
      </c>
      <c r="H3" s="110" t="s">
        <v>204</v>
      </c>
    </row>
    <row r="4" spans="1:8" ht="15" thickBot="1">
      <c r="A4" s="109" t="s">
        <v>205</v>
      </c>
      <c r="B4" s="109" t="s">
        <v>205</v>
      </c>
      <c r="C4" s="109" t="s">
        <v>205</v>
      </c>
      <c r="D4" s="109" t="s">
        <v>205</v>
      </c>
      <c r="E4" s="109" t="s">
        <v>205</v>
      </c>
      <c r="F4" s="109" t="s">
        <v>205</v>
      </c>
      <c r="G4" s="109" t="s">
        <v>205</v>
      </c>
      <c r="H4" s="109" t="s">
        <v>205</v>
      </c>
    </row>
    <row r="5" ht="14.25">
      <c r="A5" s="111"/>
    </row>
    <row r="6" ht="15" thickBot="1">
      <c r="A6" s="108" t="s">
        <v>206</v>
      </c>
    </row>
    <row r="7" spans="1:9" ht="15" thickBot="1">
      <c r="A7" s="223" t="s">
        <v>217</v>
      </c>
      <c r="B7" s="224"/>
      <c r="C7" s="224"/>
      <c r="D7" s="224"/>
      <c r="E7" s="224"/>
      <c r="F7" s="224"/>
      <c r="G7" s="224"/>
      <c r="H7" s="224"/>
      <c r="I7" s="226"/>
    </row>
    <row r="8" spans="1:9" ht="56.25" thickBot="1">
      <c r="A8" s="109" t="s">
        <v>207</v>
      </c>
      <c r="B8" s="110" t="s">
        <v>197</v>
      </c>
      <c r="C8" s="110" t="s">
        <v>198</v>
      </c>
      <c r="D8" s="110" t="s">
        <v>199</v>
      </c>
      <c r="E8" s="110" t="s">
        <v>200</v>
      </c>
      <c r="F8" s="110" t="s">
        <v>201</v>
      </c>
      <c r="G8" s="110" t="s">
        <v>202</v>
      </c>
      <c r="H8" s="110" t="s">
        <v>203</v>
      </c>
      <c r="I8" s="110" t="s">
        <v>204</v>
      </c>
    </row>
    <row r="9" spans="1:9" ht="15" thickBot="1">
      <c r="A9" s="109" t="s">
        <v>205</v>
      </c>
      <c r="B9" s="109" t="s">
        <v>205</v>
      </c>
      <c r="C9" s="109" t="s">
        <v>205</v>
      </c>
      <c r="D9" s="109" t="s">
        <v>205</v>
      </c>
      <c r="E9" s="109" t="s">
        <v>205</v>
      </c>
      <c r="F9" s="109" t="s">
        <v>205</v>
      </c>
      <c r="G9" s="109" t="s">
        <v>205</v>
      </c>
      <c r="H9" s="109" t="s">
        <v>205</v>
      </c>
      <c r="I9" s="109" t="s">
        <v>205</v>
      </c>
    </row>
    <row r="10" ht="14.25">
      <c r="A10" s="111"/>
    </row>
    <row r="11" ht="15" thickBot="1">
      <c r="A11" s="108" t="s">
        <v>208</v>
      </c>
    </row>
    <row r="12" spans="1:6" ht="27" customHeight="1" thickBot="1">
      <c r="A12" s="227" t="s">
        <v>218</v>
      </c>
      <c r="B12" s="228"/>
      <c r="C12" s="228"/>
      <c r="D12" s="228"/>
      <c r="E12" s="228"/>
      <c r="F12" s="229"/>
    </row>
    <row r="13" spans="1:6" ht="27" customHeight="1" thickBot="1">
      <c r="A13" s="230" t="s">
        <v>209</v>
      </c>
      <c r="B13" s="230" t="s">
        <v>207</v>
      </c>
      <c r="C13" s="230" t="s">
        <v>210</v>
      </c>
      <c r="D13" s="232" t="s">
        <v>211</v>
      </c>
      <c r="E13" s="233"/>
      <c r="F13" s="234"/>
    </row>
    <row r="14" spans="1:6" ht="15" thickBot="1">
      <c r="A14" s="231"/>
      <c r="B14" s="231"/>
      <c r="C14" s="231"/>
      <c r="D14" s="112" t="s">
        <v>212</v>
      </c>
      <c r="E14" s="112" t="s">
        <v>213</v>
      </c>
      <c r="F14" s="112" t="s">
        <v>214</v>
      </c>
    </row>
    <row r="15" spans="1:6" ht="15" thickBot="1">
      <c r="A15" s="113" t="s">
        <v>205</v>
      </c>
      <c r="B15" s="113" t="s">
        <v>205</v>
      </c>
      <c r="C15" s="113" t="s">
        <v>205</v>
      </c>
      <c r="D15" s="113" t="s">
        <v>205</v>
      </c>
      <c r="E15" s="113" t="s">
        <v>205</v>
      </c>
      <c r="F15" s="113" t="s">
        <v>205</v>
      </c>
    </row>
    <row r="16" ht="14.25">
      <c r="A16" s="114" t="s">
        <v>215</v>
      </c>
    </row>
    <row r="17" ht="14.25">
      <c r="A17" s="111"/>
    </row>
    <row r="18" ht="14.25">
      <c r="A18" s="111"/>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X115"/>
  <sheetViews>
    <sheetView zoomScalePageLayoutView="0" workbookViewId="0" topLeftCell="A1">
      <selection activeCell="A1" sqref="A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125" customWidth="1"/>
    <col min="22" max="22" width="14.00390625" style="0" customWidth="1"/>
    <col min="23" max="23" width="13.7109375" style="0" customWidth="1"/>
    <col min="24" max="24" width="28.421875" style="0" customWidth="1"/>
  </cols>
  <sheetData>
    <row r="1" ht="14.25">
      <c r="A1" s="124" t="s">
        <v>290</v>
      </c>
    </row>
    <row r="2" ht="14.25">
      <c r="A2" s="126" t="s">
        <v>291</v>
      </c>
    </row>
    <row r="3" ht="14.25">
      <c r="A3" s="126" t="s">
        <v>292</v>
      </c>
    </row>
    <row r="4" ht="14.25">
      <c r="A4" s="124" t="s">
        <v>293</v>
      </c>
    </row>
    <row r="5" ht="14.25">
      <c r="A5" s="124" t="s">
        <v>294</v>
      </c>
    </row>
    <row r="6" ht="14.25">
      <c r="A6" s="124" t="s">
        <v>295</v>
      </c>
    </row>
    <row r="7" ht="14.25">
      <c r="A7" s="124" t="s">
        <v>296</v>
      </c>
    </row>
    <row r="8" ht="14.25">
      <c r="A8" s="124" t="s">
        <v>297</v>
      </c>
    </row>
    <row r="9" ht="14.25">
      <c r="A9" s="124" t="s">
        <v>298</v>
      </c>
    </row>
    <row r="11" spans="1:24" ht="114.75" customHeight="1">
      <c r="A11" s="127" t="s">
        <v>299</v>
      </c>
      <c r="B11" s="127" t="s">
        <v>300</v>
      </c>
      <c r="C11" s="128" t="s">
        <v>301</v>
      </c>
      <c r="D11" s="129" t="s">
        <v>302</v>
      </c>
      <c r="E11" s="128" t="s">
        <v>303</v>
      </c>
      <c r="F11" s="127" t="s">
        <v>304</v>
      </c>
      <c r="G11" s="127" t="s">
        <v>305</v>
      </c>
      <c r="H11" s="127" t="s">
        <v>306</v>
      </c>
      <c r="I11" s="127" t="s">
        <v>307</v>
      </c>
      <c r="J11" s="127" t="s">
        <v>308</v>
      </c>
      <c r="K11" s="127" t="s">
        <v>309</v>
      </c>
      <c r="L11" s="127" t="s">
        <v>310</v>
      </c>
      <c r="M11" s="127" t="s">
        <v>311</v>
      </c>
      <c r="N11" s="127" t="s">
        <v>312</v>
      </c>
      <c r="O11" s="127" t="s">
        <v>313</v>
      </c>
      <c r="P11" s="127" t="s">
        <v>314</v>
      </c>
      <c r="Q11" s="127" t="s">
        <v>315</v>
      </c>
      <c r="R11" s="127" t="s">
        <v>316</v>
      </c>
      <c r="S11" s="127" t="s">
        <v>317</v>
      </c>
      <c r="T11" s="127" t="s">
        <v>318</v>
      </c>
      <c r="U11" s="130" t="s">
        <v>319</v>
      </c>
      <c r="V11" s="127" t="s">
        <v>320</v>
      </c>
      <c r="W11" s="127" t="s">
        <v>321</v>
      </c>
      <c r="X11" s="127" t="s">
        <v>322</v>
      </c>
    </row>
    <row r="12" spans="1:24" ht="14.25">
      <c r="A12" s="79">
        <v>1</v>
      </c>
      <c r="B12" s="79" t="s">
        <v>323</v>
      </c>
      <c r="C12" s="79" t="s">
        <v>324</v>
      </c>
      <c r="D12" s="79" t="s">
        <v>325</v>
      </c>
      <c r="E12" s="79"/>
      <c r="F12" s="79"/>
      <c r="G12" s="79" t="s">
        <v>326</v>
      </c>
      <c r="H12" s="79" t="s">
        <v>327</v>
      </c>
      <c r="I12" s="79" t="s">
        <v>328</v>
      </c>
      <c r="J12" s="79" t="s">
        <v>329</v>
      </c>
      <c r="K12" s="79" t="s">
        <v>330</v>
      </c>
      <c r="L12" s="131" t="s">
        <v>331</v>
      </c>
      <c r="M12" s="79">
        <v>1</v>
      </c>
      <c r="N12" s="131" t="s">
        <v>331</v>
      </c>
      <c r="O12" s="131" t="s">
        <v>332</v>
      </c>
      <c r="P12" s="131" t="s">
        <v>332</v>
      </c>
      <c r="Q12" s="79">
        <v>101882.297851</v>
      </c>
      <c r="R12" s="79">
        <v>10000</v>
      </c>
      <c r="S12" s="132">
        <v>99.990932</v>
      </c>
      <c r="T12" s="79">
        <v>0</v>
      </c>
      <c r="U12" s="133">
        <v>1018730595.0044246</v>
      </c>
      <c r="V12" s="134" t="s">
        <v>333</v>
      </c>
      <c r="W12" s="134" t="s">
        <v>333</v>
      </c>
      <c r="X12" s="79" t="s">
        <v>325</v>
      </c>
    </row>
    <row r="13" spans="1:24" ht="14.25">
      <c r="A13" s="79">
        <f>A12+1</f>
        <v>2</v>
      </c>
      <c r="B13" s="79" t="s">
        <v>323</v>
      </c>
      <c r="C13" s="79" t="s">
        <v>324</v>
      </c>
      <c r="D13" s="79" t="s">
        <v>325</v>
      </c>
      <c r="E13" s="79"/>
      <c r="F13" s="79"/>
      <c r="G13" s="79" t="s">
        <v>326</v>
      </c>
      <c r="H13" s="79" t="s">
        <v>327</v>
      </c>
      <c r="I13" s="79" t="s">
        <v>328</v>
      </c>
      <c r="J13" s="79" t="s">
        <v>334</v>
      </c>
      <c r="K13" s="79" t="s">
        <v>330</v>
      </c>
      <c r="L13" s="131" t="s">
        <v>331</v>
      </c>
      <c r="M13" s="79">
        <v>1</v>
      </c>
      <c r="N13" s="131" t="s">
        <v>331</v>
      </c>
      <c r="O13" s="131" t="s">
        <v>332</v>
      </c>
      <c r="P13" s="131" t="s">
        <v>332</v>
      </c>
      <c r="Q13" s="79">
        <v>19710.021239</v>
      </c>
      <c r="R13" s="79">
        <v>10000</v>
      </c>
      <c r="S13" s="132">
        <v>99.990932</v>
      </c>
      <c r="T13" s="79">
        <v>0</v>
      </c>
      <c r="U13" s="133">
        <v>197082339.9931712</v>
      </c>
      <c r="V13" s="134" t="s">
        <v>333</v>
      </c>
      <c r="W13" s="134" t="s">
        <v>333</v>
      </c>
      <c r="X13" s="79" t="s">
        <v>325</v>
      </c>
    </row>
    <row r="14" spans="1:24" ht="14.25">
      <c r="A14" s="79">
        <f aca="true" t="shared" si="0" ref="A14:A77">A13+1</f>
        <v>3</v>
      </c>
      <c r="B14" s="79" t="s">
        <v>323</v>
      </c>
      <c r="C14" s="79" t="s">
        <v>324</v>
      </c>
      <c r="D14" s="79" t="s">
        <v>325</v>
      </c>
      <c r="E14" s="79"/>
      <c r="F14" s="79"/>
      <c r="G14" s="79" t="s">
        <v>326</v>
      </c>
      <c r="H14" s="79" t="s">
        <v>327</v>
      </c>
      <c r="I14" s="79" t="s">
        <v>328</v>
      </c>
      <c r="J14" s="79" t="s">
        <v>335</v>
      </c>
      <c r="K14" s="79" t="s">
        <v>330</v>
      </c>
      <c r="L14" s="131" t="s">
        <v>331</v>
      </c>
      <c r="M14" s="79">
        <v>1</v>
      </c>
      <c r="N14" s="131" t="s">
        <v>331</v>
      </c>
      <c r="O14" s="131" t="s">
        <v>332</v>
      </c>
      <c r="P14" s="131" t="s">
        <v>332</v>
      </c>
      <c r="Q14" s="79">
        <v>56850.512317</v>
      </c>
      <c r="R14" s="79">
        <v>10000</v>
      </c>
      <c r="S14" s="132">
        <v>99.990932</v>
      </c>
      <c r="T14" s="79">
        <v>0</v>
      </c>
      <c r="U14" s="133">
        <v>568453573.0014979</v>
      </c>
      <c r="V14" s="134" t="s">
        <v>333</v>
      </c>
      <c r="W14" s="134" t="s">
        <v>333</v>
      </c>
      <c r="X14" s="79" t="s">
        <v>325</v>
      </c>
    </row>
    <row r="15" spans="1:24" ht="14.25">
      <c r="A15" s="79">
        <f t="shared" si="0"/>
        <v>4</v>
      </c>
      <c r="B15" s="79" t="s">
        <v>323</v>
      </c>
      <c r="C15" s="79" t="s">
        <v>324</v>
      </c>
      <c r="D15" s="79" t="s">
        <v>325</v>
      </c>
      <c r="E15" s="79"/>
      <c r="F15" s="79"/>
      <c r="G15" s="79" t="s">
        <v>326</v>
      </c>
      <c r="H15" s="79" t="s">
        <v>327</v>
      </c>
      <c r="I15" s="79" t="s">
        <v>328</v>
      </c>
      <c r="J15" s="79" t="s">
        <v>336</v>
      </c>
      <c r="K15" s="79" t="s">
        <v>330</v>
      </c>
      <c r="L15" s="131" t="s">
        <v>331</v>
      </c>
      <c r="M15" s="79">
        <v>1</v>
      </c>
      <c r="N15" s="131" t="s">
        <v>331</v>
      </c>
      <c r="O15" s="131" t="s">
        <v>332</v>
      </c>
      <c r="P15" s="131" t="s">
        <v>332</v>
      </c>
      <c r="Q15" s="79">
        <v>23064.109677</v>
      </c>
      <c r="R15" s="79">
        <v>10000</v>
      </c>
      <c r="S15" s="132">
        <v>99.990932</v>
      </c>
      <c r="T15" s="79">
        <v>0</v>
      </c>
      <c r="U15" s="133">
        <v>230620182.99646053</v>
      </c>
      <c r="V15" s="134" t="s">
        <v>333</v>
      </c>
      <c r="W15" s="134" t="s">
        <v>333</v>
      </c>
      <c r="X15" s="79" t="s">
        <v>325</v>
      </c>
    </row>
    <row r="16" spans="1:24" ht="14.25">
      <c r="A16" s="79">
        <f t="shared" si="0"/>
        <v>5</v>
      </c>
      <c r="B16" s="79" t="s">
        <v>323</v>
      </c>
      <c r="C16" s="79" t="s">
        <v>324</v>
      </c>
      <c r="D16" s="79" t="s">
        <v>325</v>
      </c>
      <c r="E16" s="79"/>
      <c r="F16" s="79"/>
      <c r="G16" s="79" t="s">
        <v>326</v>
      </c>
      <c r="H16" s="79" t="s">
        <v>327</v>
      </c>
      <c r="I16" s="79" t="s">
        <v>328</v>
      </c>
      <c r="J16" s="79" t="s">
        <v>337</v>
      </c>
      <c r="K16" s="79" t="s">
        <v>330</v>
      </c>
      <c r="L16" s="131" t="s">
        <v>331</v>
      </c>
      <c r="M16" s="79">
        <v>1</v>
      </c>
      <c r="N16" s="131" t="s">
        <v>331</v>
      </c>
      <c r="O16" s="131" t="s">
        <v>332</v>
      </c>
      <c r="P16" s="131" t="s">
        <v>332</v>
      </c>
      <c r="Q16" s="79">
        <v>44888.953982</v>
      </c>
      <c r="R16" s="79">
        <v>10000</v>
      </c>
      <c r="S16" s="132">
        <v>99.990932</v>
      </c>
      <c r="T16" s="79">
        <v>0</v>
      </c>
      <c r="U16" s="133">
        <v>448848835.9978646</v>
      </c>
      <c r="V16" s="134" t="s">
        <v>333</v>
      </c>
      <c r="W16" s="134" t="s">
        <v>333</v>
      </c>
      <c r="X16" s="79" t="s">
        <v>325</v>
      </c>
    </row>
    <row r="17" spans="1:24" ht="14.25">
      <c r="A17" s="79">
        <f t="shared" si="0"/>
        <v>6</v>
      </c>
      <c r="B17" s="79" t="s">
        <v>323</v>
      </c>
      <c r="C17" s="79" t="s">
        <v>324</v>
      </c>
      <c r="D17" s="79" t="s">
        <v>325</v>
      </c>
      <c r="E17" s="79"/>
      <c r="F17" s="79"/>
      <c r="G17" s="79" t="s">
        <v>326</v>
      </c>
      <c r="H17" s="79" t="s">
        <v>327</v>
      </c>
      <c r="I17" s="79" t="s">
        <v>328</v>
      </c>
      <c r="J17" s="79" t="s">
        <v>338</v>
      </c>
      <c r="K17" s="79" t="s">
        <v>330</v>
      </c>
      <c r="L17" s="131" t="s">
        <v>331</v>
      </c>
      <c r="M17" s="79">
        <v>1</v>
      </c>
      <c r="N17" s="131" t="s">
        <v>331</v>
      </c>
      <c r="O17" s="131" t="s">
        <v>332</v>
      </c>
      <c r="P17" s="131" t="s">
        <v>332</v>
      </c>
      <c r="Q17" s="79">
        <v>53604.10493</v>
      </c>
      <c r="R17" s="79">
        <v>10000</v>
      </c>
      <c r="S17" s="132">
        <v>99.990932</v>
      </c>
      <c r="T17" s="79">
        <v>0</v>
      </c>
      <c r="U17" s="133">
        <v>535992442.86658496</v>
      </c>
      <c r="V17" s="134" t="s">
        <v>333</v>
      </c>
      <c r="W17" s="134" t="s">
        <v>333</v>
      </c>
      <c r="X17" s="79" t="s">
        <v>325</v>
      </c>
    </row>
    <row r="18" spans="1:24" ht="14.25">
      <c r="A18" s="79">
        <f t="shared" si="0"/>
        <v>7</v>
      </c>
      <c r="B18" s="79" t="s">
        <v>323</v>
      </c>
      <c r="C18" s="79" t="s">
        <v>324</v>
      </c>
      <c r="D18" s="79" t="s">
        <v>325</v>
      </c>
      <c r="E18" s="79"/>
      <c r="F18" s="79"/>
      <c r="G18" s="79" t="s">
        <v>326</v>
      </c>
      <c r="H18" s="79" t="s">
        <v>327</v>
      </c>
      <c r="I18" s="79" t="s">
        <v>328</v>
      </c>
      <c r="J18" s="79" t="s">
        <v>329</v>
      </c>
      <c r="K18" s="79" t="s">
        <v>330</v>
      </c>
      <c r="L18" s="131" t="s">
        <v>331</v>
      </c>
      <c r="M18" s="79">
        <v>1</v>
      </c>
      <c r="N18" s="131" t="s">
        <v>331</v>
      </c>
      <c r="O18" s="131" t="s">
        <v>332</v>
      </c>
      <c r="P18" s="131" t="s">
        <v>332</v>
      </c>
      <c r="Q18" s="79">
        <v>16453.991042</v>
      </c>
      <c r="R18" s="79">
        <v>10000</v>
      </c>
      <c r="S18" s="132">
        <v>99.991124</v>
      </c>
      <c r="T18" s="79">
        <v>0</v>
      </c>
      <c r="U18" s="133">
        <v>164525305.98918304</v>
      </c>
      <c r="V18" s="134" t="s">
        <v>339</v>
      </c>
      <c r="W18" s="134" t="s">
        <v>339</v>
      </c>
      <c r="X18" s="79" t="s">
        <v>325</v>
      </c>
    </row>
    <row r="19" spans="1:24" ht="14.25">
      <c r="A19" s="79">
        <f t="shared" si="0"/>
        <v>8</v>
      </c>
      <c r="B19" s="79" t="s">
        <v>323</v>
      </c>
      <c r="C19" s="79" t="s">
        <v>324</v>
      </c>
      <c r="D19" s="79" t="s">
        <v>325</v>
      </c>
      <c r="E19" s="79"/>
      <c r="F19" s="79"/>
      <c r="G19" s="79" t="s">
        <v>326</v>
      </c>
      <c r="H19" s="79" t="s">
        <v>327</v>
      </c>
      <c r="I19" s="79" t="s">
        <v>328</v>
      </c>
      <c r="J19" s="79" t="s">
        <v>334</v>
      </c>
      <c r="K19" s="79" t="s">
        <v>330</v>
      </c>
      <c r="L19" s="131" t="s">
        <v>331</v>
      </c>
      <c r="M19" s="79">
        <v>1</v>
      </c>
      <c r="N19" s="131" t="s">
        <v>331</v>
      </c>
      <c r="O19" s="131" t="s">
        <v>332</v>
      </c>
      <c r="P19" s="131" t="s">
        <v>332</v>
      </c>
      <c r="Q19" s="79">
        <v>3183.168434</v>
      </c>
      <c r="R19" s="79">
        <v>10000</v>
      </c>
      <c r="S19" s="132">
        <v>99.991124</v>
      </c>
      <c r="T19" s="79">
        <v>0</v>
      </c>
      <c r="U19" s="133">
        <v>31828858.994712833</v>
      </c>
      <c r="V19" s="134" t="s">
        <v>339</v>
      </c>
      <c r="W19" s="134" t="s">
        <v>339</v>
      </c>
      <c r="X19" s="79" t="s">
        <v>325</v>
      </c>
    </row>
    <row r="20" spans="1:24" ht="14.25">
      <c r="A20" s="79">
        <f t="shared" si="0"/>
        <v>9</v>
      </c>
      <c r="B20" s="79" t="s">
        <v>323</v>
      </c>
      <c r="C20" s="79" t="s">
        <v>324</v>
      </c>
      <c r="D20" s="79" t="s">
        <v>325</v>
      </c>
      <c r="E20" s="79"/>
      <c r="F20" s="79"/>
      <c r="G20" s="79" t="s">
        <v>326</v>
      </c>
      <c r="H20" s="79" t="s">
        <v>327</v>
      </c>
      <c r="I20" s="79" t="s">
        <v>328</v>
      </c>
      <c r="J20" s="79" t="s">
        <v>335</v>
      </c>
      <c r="K20" s="79" t="s">
        <v>330</v>
      </c>
      <c r="L20" s="131" t="s">
        <v>331</v>
      </c>
      <c r="M20" s="79">
        <v>1</v>
      </c>
      <c r="N20" s="131" t="s">
        <v>331</v>
      </c>
      <c r="O20" s="131" t="s">
        <v>332</v>
      </c>
      <c r="P20" s="131" t="s">
        <v>332</v>
      </c>
      <c r="Q20" s="79">
        <v>9181.357829</v>
      </c>
      <c r="R20" s="79">
        <v>10000</v>
      </c>
      <c r="S20" s="132">
        <v>99.991124</v>
      </c>
      <c r="T20" s="79">
        <v>0</v>
      </c>
      <c r="U20" s="133">
        <v>91805428.9994232</v>
      </c>
      <c r="V20" s="134" t="s">
        <v>339</v>
      </c>
      <c r="W20" s="134" t="s">
        <v>339</v>
      </c>
      <c r="X20" s="79" t="s">
        <v>325</v>
      </c>
    </row>
    <row r="21" spans="1:24" ht="14.25">
      <c r="A21" s="79">
        <f t="shared" si="0"/>
        <v>10</v>
      </c>
      <c r="B21" s="79" t="s">
        <v>323</v>
      </c>
      <c r="C21" s="79" t="s">
        <v>324</v>
      </c>
      <c r="D21" s="79" t="s">
        <v>325</v>
      </c>
      <c r="E21" s="79"/>
      <c r="F21" s="79"/>
      <c r="G21" s="79" t="s">
        <v>326</v>
      </c>
      <c r="H21" s="79" t="s">
        <v>327</v>
      </c>
      <c r="I21" s="79" t="s">
        <v>328</v>
      </c>
      <c r="J21" s="79" t="s">
        <v>336</v>
      </c>
      <c r="K21" s="79" t="s">
        <v>330</v>
      </c>
      <c r="L21" s="131" t="s">
        <v>331</v>
      </c>
      <c r="M21" s="79">
        <v>1</v>
      </c>
      <c r="N21" s="131" t="s">
        <v>331</v>
      </c>
      <c r="O21" s="131" t="s">
        <v>332</v>
      </c>
      <c r="P21" s="131" t="s">
        <v>332</v>
      </c>
      <c r="Q21" s="79">
        <v>3724.853714</v>
      </c>
      <c r="R21" s="79">
        <v>10000</v>
      </c>
      <c r="S21" s="132">
        <v>99.991124</v>
      </c>
      <c r="T21" s="79">
        <v>0</v>
      </c>
      <c r="U21" s="133">
        <v>37245230.99709199</v>
      </c>
      <c r="V21" s="134" t="s">
        <v>339</v>
      </c>
      <c r="W21" s="134" t="s">
        <v>339</v>
      </c>
      <c r="X21" s="79" t="s">
        <v>325</v>
      </c>
    </row>
    <row r="22" spans="1:24" ht="14.25">
      <c r="A22" s="79">
        <f t="shared" si="0"/>
        <v>11</v>
      </c>
      <c r="B22" s="79" t="s">
        <v>323</v>
      </c>
      <c r="C22" s="79" t="s">
        <v>324</v>
      </c>
      <c r="D22" s="79" t="s">
        <v>325</v>
      </c>
      <c r="E22" s="79"/>
      <c r="F22" s="79"/>
      <c r="G22" s="79" t="s">
        <v>326</v>
      </c>
      <c r="H22" s="79" t="s">
        <v>327</v>
      </c>
      <c r="I22" s="79" t="s">
        <v>328</v>
      </c>
      <c r="J22" s="79" t="s">
        <v>337</v>
      </c>
      <c r="K22" s="79" t="s">
        <v>330</v>
      </c>
      <c r="L22" s="131" t="s">
        <v>331</v>
      </c>
      <c r="M22" s="79">
        <v>1</v>
      </c>
      <c r="N22" s="131" t="s">
        <v>331</v>
      </c>
      <c r="O22" s="131" t="s">
        <v>332</v>
      </c>
      <c r="P22" s="131" t="s">
        <v>332</v>
      </c>
      <c r="Q22" s="79">
        <v>7249.566065</v>
      </c>
      <c r="R22" s="79">
        <v>10000</v>
      </c>
      <c r="S22" s="132">
        <v>99.991124</v>
      </c>
      <c r="T22" s="79">
        <v>0</v>
      </c>
      <c r="U22" s="133">
        <v>72489226.0004068</v>
      </c>
      <c r="V22" s="134" t="s">
        <v>339</v>
      </c>
      <c r="W22" s="134" t="s">
        <v>339</v>
      </c>
      <c r="X22" s="79" t="s">
        <v>325</v>
      </c>
    </row>
    <row r="23" spans="1:24" ht="14.25">
      <c r="A23" s="79">
        <f t="shared" si="0"/>
        <v>12</v>
      </c>
      <c r="B23" s="79" t="s">
        <v>323</v>
      </c>
      <c r="C23" s="79" t="s">
        <v>324</v>
      </c>
      <c r="D23" s="79" t="s">
        <v>325</v>
      </c>
      <c r="E23" s="79"/>
      <c r="F23" s="79"/>
      <c r="G23" s="79" t="s">
        <v>326</v>
      </c>
      <c r="H23" s="79" t="s">
        <v>327</v>
      </c>
      <c r="I23" s="79" t="s">
        <v>328</v>
      </c>
      <c r="J23" s="79" t="s">
        <v>338</v>
      </c>
      <c r="K23" s="79" t="s">
        <v>330</v>
      </c>
      <c r="L23" s="131" t="s">
        <v>331</v>
      </c>
      <c r="M23" s="79">
        <v>1</v>
      </c>
      <c r="N23" s="131" t="s">
        <v>331</v>
      </c>
      <c r="O23" s="131" t="s">
        <v>332</v>
      </c>
      <c r="P23" s="131" t="s">
        <v>332</v>
      </c>
      <c r="Q23" s="79">
        <v>8657.062914</v>
      </c>
      <c r="R23" s="79">
        <v>10000</v>
      </c>
      <c r="S23" s="132">
        <v>99.991124</v>
      </c>
      <c r="T23" s="79">
        <v>0</v>
      </c>
      <c r="U23" s="133">
        <v>86562945.14827166</v>
      </c>
      <c r="V23" s="134" t="s">
        <v>339</v>
      </c>
      <c r="W23" s="134" t="s">
        <v>339</v>
      </c>
      <c r="X23" s="79" t="s">
        <v>325</v>
      </c>
    </row>
    <row r="24" spans="1:24" ht="14.25">
      <c r="A24" s="79">
        <f t="shared" si="0"/>
        <v>13</v>
      </c>
      <c r="B24" s="79" t="s">
        <v>340</v>
      </c>
      <c r="C24" s="79" t="s">
        <v>341</v>
      </c>
      <c r="D24" s="79" t="s">
        <v>325</v>
      </c>
      <c r="E24" s="79"/>
      <c r="F24" s="79"/>
      <c r="G24" s="79" t="s">
        <v>326</v>
      </c>
      <c r="H24" s="79" t="s">
        <v>327</v>
      </c>
      <c r="I24" s="79" t="s">
        <v>328</v>
      </c>
      <c r="J24" s="79" t="s">
        <v>329</v>
      </c>
      <c r="K24" s="79" t="s">
        <v>330</v>
      </c>
      <c r="L24" s="131" t="s">
        <v>342</v>
      </c>
      <c r="M24" s="79">
        <v>1</v>
      </c>
      <c r="N24" s="131" t="s">
        <v>342</v>
      </c>
      <c r="O24" s="131" t="s">
        <v>331</v>
      </c>
      <c r="P24" s="131" t="s">
        <v>331</v>
      </c>
      <c r="Q24" s="79">
        <v>51405.248797</v>
      </c>
      <c r="R24" s="79">
        <v>10000</v>
      </c>
      <c r="S24" s="132">
        <v>99.990412</v>
      </c>
      <c r="T24" s="79">
        <v>0</v>
      </c>
      <c r="U24" s="133">
        <v>514003200.00059044</v>
      </c>
      <c r="V24" s="134" t="s">
        <v>343</v>
      </c>
      <c r="W24" s="134" t="s">
        <v>343</v>
      </c>
      <c r="X24" s="79" t="s">
        <v>325</v>
      </c>
    </row>
    <row r="25" spans="1:24" ht="14.25">
      <c r="A25" s="79">
        <f t="shared" si="0"/>
        <v>14</v>
      </c>
      <c r="B25" s="79" t="s">
        <v>340</v>
      </c>
      <c r="C25" s="79" t="s">
        <v>341</v>
      </c>
      <c r="D25" s="79" t="s">
        <v>325</v>
      </c>
      <c r="E25" s="79"/>
      <c r="F25" s="79"/>
      <c r="G25" s="79" t="s">
        <v>326</v>
      </c>
      <c r="H25" s="79" t="s">
        <v>327</v>
      </c>
      <c r="I25" s="79" t="s">
        <v>328</v>
      </c>
      <c r="J25" s="79" t="s">
        <v>334</v>
      </c>
      <c r="K25" s="79" t="s">
        <v>330</v>
      </c>
      <c r="L25" s="131" t="s">
        <v>342</v>
      </c>
      <c r="M25" s="79">
        <v>1</v>
      </c>
      <c r="N25" s="131" t="s">
        <v>342</v>
      </c>
      <c r="O25" s="131" t="s">
        <v>331</v>
      </c>
      <c r="P25" s="131" t="s">
        <v>331</v>
      </c>
      <c r="Q25" s="79">
        <v>11154.932148</v>
      </c>
      <c r="R25" s="79">
        <v>10000</v>
      </c>
      <c r="S25" s="132">
        <v>99.990412</v>
      </c>
      <c r="T25" s="79">
        <v>0</v>
      </c>
      <c r="U25" s="133">
        <v>111538625.99719732</v>
      </c>
      <c r="V25" s="134" t="s">
        <v>343</v>
      </c>
      <c r="W25" s="134" t="s">
        <v>343</v>
      </c>
      <c r="X25" s="79" t="s">
        <v>325</v>
      </c>
    </row>
    <row r="26" spans="1:24" ht="14.25">
      <c r="A26" s="79">
        <f t="shared" si="0"/>
        <v>15</v>
      </c>
      <c r="B26" s="79" t="s">
        <v>340</v>
      </c>
      <c r="C26" s="79" t="s">
        <v>341</v>
      </c>
      <c r="D26" s="79" t="s">
        <v>325</v>
      </c>
      <c r="E26" s="79"/>
      <c r="F26" s="79"/>
      <c r="G26" s="79" t="s">
        <v>326</v>
      </c>
      <c r="H26" s="79" t="s">
        <v>327</v>
      </c>
      <c r="I26" s="79" t="s">
        <v>328</v>
      </c>
      <c r="J26" s="79" t="s">
        <v>335</v>
      </c>
      <c r="K26" s="79" t="s">
        <v>330</v>
      </c>
      <c r="L26" s="131" t="s">
        <v>342</v>
      </c>
      <c r="M26" s="79">
        <v>1</v>
      </c>
      <c r="N26" s="131" t="s">
        <v>342</v>
      </c>
      <c r="O26" s="131" t="s">
        <v>331</v>
      </c>
      <c r="P26" s="131" t="s">
        <v>331</v>
      </c>
      <c r="Q26" s="79">
        <v>28592.280862</v>
      </c>
      <c r="R26" s="79">
        <v>10000</v>
      </c>
      <c r="S26" s="132">
        <v>99.990412</v>
      </c>
      <c r="T26" s="79">
        <v>0</v>
      </c>
      <c r="U26" s="133">
        <v>285895393.9980022</v>
      </c>
      <c r="V26" s="134" t="s">
        <v>343</v>
      </c>
      <c r="W26" s="134" t="s">
        <v>343</v>
      </c>
      <c r="X26" s="79" t="s">
        <v>325</v>
      </c>
    </row>
    <row r="27" spans="1:24" ht="14.25">
      <c r="A27" s="79">
        <f t="shared" si="0"/>
        <v>16</v>
      </c>
      <c r="B27" s="79" t="s">
        <v>340</v>
      </c>
      <c r="C27" s="79" t="s">
        <v>341</v>
      </c>
      <c r="D27" s="79" t="s">
        <v>325</v>
      </c>
      <c r="E27" s="79"/>
      <c r="F27" s="79"/>
      <c r="G27" s="79" t="s">
        <v>326</v>
      </c>
      <c r="H27" s="79" t="s">
        <v>327</v>
      </c>
      <c r="I27" s="79" t="s">
        <v>328</v>
      </c>
      <c r="J27" s="79" t="s">
        <v>336</v>
      </c>
      <c r="K27" s="79" t="s">
        <v>330</v>
      </c>
      <c r="L27" s="131" t="s">
        <v>342</v>
      </c>
      <c r="M27" s="79">
        <v>1</v>
      </c>
      <c r="N27" s="131" t="s">
        <v>342</v>
      </c>
      <c r="O27" s="131" t="s">
        <v>331</v>
      </c>
      <c r="P27" s="131" t="s">
        <v>331</v>
      </c>
      <c r="Q27" s="79">
        <v>11171.346222</v>
      </c>
      <c r="R27" s="79">
        <v>10000</v>
      </c>
      <c r="S27" s="132">
        <v>99.990412</v>
      </c>
      <c r="T27" s="79">
        <v>0</v>
      </c>
      <c r="U27" s="133">
        <v>111702750.99918619</v>
      </c>
      <c r="V27" s="134" t="s">
        <v>343</v>
      </c>
      <c r="W27" s="134" t="s">
        <v>343</v>
      </c>
      <c r="X27" s="79" t="s">
        <v>325</v>
      </c>
    </row>
    <row r="28" spans="1:24" ht="14.25">
      <c r="A28" s="79">
        <f t="shared" si="0"/>
        <v>17</v>
      </c>
      <c r="B28" s="79" t="s">
        <v>340</v>
      </c>
      <c r="C28" s="79" t="s">
        <v>341</v>
      </c>
      <c r="D28" s="79" t="s">
        <v>325</v>
      </c>
      <c r="E28" s="79"/>
      <c r="F28" s="79"/>
      <c r="G28" s="79" t="s">
        <v>326</v>
      </c>
      <c r="H28" s="79" t="s">
        <v>327</v>
      </c>
      <c r="I28" s="79" t="s">
        <v>328</v>
      </c>
      <c r="J28" s="79" t="s">
        <v>337</v>
      </c>
      <c r="K28" s="79" t="s">
        <v>330</v>
      </c>
      <c r="L28" s="131" t="s">
        <v>342</v>
      </c>
      <c r="M28" s="79">
        <v>1</v>
      </c>
      <c r="N28" s="131" t="s">
        <v>342</v>
      </c>
      <c r="O28" s="131" t="s">
        <v>331</v>
      </c>
      <c r="P28" s="131" t="s">
        <v>331</v>
      </c>
      <c r="Q28" s="79">
        <v>21704.891691</v>
      </c>
      <c r="R28" s="79">
        <v>10000</v>
      </c>
      <c r="S28" s="132">
        <v>99.990412</v>
      </c>
      <c r="T28" s="79">
        <v>0</v>
      </c>
      <c r="U28" s="133">
        <v>217028105.99938798</v>
      </c>
      <c r="V28" s="134" t="s">
        <v>343</v>
      </c>
      <c r="W28" s="134" t="s">
        <v>343</v>
      </c>
      <c r="X28" s="79" t="s">
        <v>325</v>
      </c>
    </row>
    <row r="29" spans="1:24" ht="14.25">
      <c r="A29" s="79">
        <f t="shared" si="0"/>
        <v>18</v>
      </c>
      <c r="B29" s="79" t="s">
        <v>340</v>
      </c>
      <c r="C29" s="79" t="s">
        <v>341</v>
      </c>
      <c r="D29" s="79" t="s">
        <v>325</v>
      </c>
      <c r="E29" s="79"/>
      <c r="F29" s="79"/>
      <c r="G29" s="79" t="s">
        <v>326</v>
      </c>
      <c r="H29" s="79" t="s">
        <v>327</v>
      </c>
      <c r="I29" s="79" t="s">
        <v>328</v>
      </c>
      <c r="J29" s="79" t="s">
        <v>338</v>
      </c>
      <c r="K29" s="79" t="s">
        <v>330</v>
      </c>
      <c r="L29" s="131" t="s">
        <v>342</v>
      </c>
      <c r="M29" s="79">
        <v>1</v>
      </c>
      <c r="N29" s="131" t="s">
        <v>342</v>
      </c>
      <c r="O29" s="131" t="s">
        <v>331</v>
      </c>
      <c r="P29" s="131" t="s">
        <v>331</v>
      </c>
      <c r="Q29" s="79">
        <v>25971.300276</v>
      </c>
      <c r="R29" s="79">
        <v>10000</v>
      </c>
      <c r="S29" s="132">
        <v>99.990412</v>
      </c>
      <c r="T29" s="79">
        <v>0</v>
      </c>
      <c r="U29" s="133">
        <v>259688101.16563976</v>
      </c>
      <c r="V29" s="134" t="s">
        <v>343</v>
      </c>
      <c r="W29" s="134" t="s">
        <v>343</v>
      </c>
      <c r="X29" s="79" t="s">
        <v>325</v>
      </c>
    </row>
    <row r="30" spans="1:24" ht="14.25">
      <c r="A30" s="79">
        <f t="shared" si="0"/>
        <v>19</v>
      </c>
      <c r="B30" s="79" t="s">
        <v>340</v>
      </c>
      <c r="C30" s="79" t="s">
        <v>341</v>
      </c>
      <c r="D30" s="79" t="s">
        <v>325</v>
      </c>
      <c r="E30" s="79"/>
      <c r="F30" s="79"/>
      <c r="G30" s="79" t="s">
        <v>326</v>
      </c>
      <c r="H30" s="79" t="s">
        <v>327</v>
      </c>
      <c r="I30" s="79" t="s">
        <v>328</v>
      </c>
      <c r="J30" s="79" t="s">
        <v>329</v>
      </c>
      <c r="K30" s="79" t="s">
        <v>330</v>
      </c>
      <c r="L30" s="131" t="s">
        <v>342</v>
      </c>
      <c r="M30" s="79">
        <v>1</v>
      </c>
      <c r="N30" s="131" t="s">
        <v>342</v>
      </c>
      <c r="O30" s="131" t="s">
        <v>331</v>
      </c>
      <c r="P30" s="131" t="s">
        <v>331</v>
      </c>
      <c r="Q30" s="79">
        <v>20476.42408</v>
      </c>
      <c r="R30" s="79">
        <v>10000</v>
      </c>
      <c r="S30" s="132">
        <v>99.991097</v>
      </c>
      <c r="T30" s="79">
        <v>0</v>
      </c>
      <c r="U30" s="133">
        <v>204746009.984396</v>
      </c>
      <c r="V30" s="134" t="s">
        <v>344</v>
      </c>
      <c r="W30" s="134" t="s">
        <v>344</v>
      </c>
      <c r="X30" s="79" t="s">
        <v>325</v>
      </c>
    </row>
    <row r="31" spans="1:24" ht="14.25">
      <c r="A31" s="79">
        <f t="shared" si="0"/>
        <v>20</v>
      </c>
      <c r="B31" s="79" t="s">
        <v>340</v>
      </c>
      <c r="C31" s="79" t="s">
        <v>341</v>
      </c>
      <c r="D31" s="79" t="s">
        <v>325</v>
      </c>
      <c r="E31" s="79"/>
      <c r="F31" s="79"/>
      <c r="G31" s="79" t="s">
        <v>326</v>
      </c>
      <c r="H31" s="79" t="s">
        <v>327</v>
      </c>
      <c r="I31" s="79" t="s">
        <v>328</v>
      </c>
      <c r="J31" s="79" t="s">
        <v>334</v>
      </c>
      <c r="K31" s="79" t="s">
        <v>330</v>
      </c>
      <c r="L31" s="131" t="s">
        <v>342</v>
      </c>
      <c r="M31" s="79">
        <v>1</v>
      </c>
      <c r="N31" s="131" t="s">
        <v>342</v>
      </c>
      <c r="O31" s="131" t="s">
        <v>331</v>
      </c>
      <c r="P31" s="131" t="s">
        <v>331</v>
      </c>
      <c r="Q31" s="79">
        <v>4443.381308</v>
      </c>
      <c r="R31" s="79">
        <v>10000</v>
      </c>
      <c r="S31" s="132">
        <v>99.991097</v>
      </c>
      <c r="T31" s="79">
        <v>0</v>
      </c>
      <c r="U31" s="133">
        <v>44429856.995433286</v>
      </c>
      <c r="V31" s="134" t="s">
        <v>344</v>
      </c>
      <c r="W31" s="134" t="s">
        <v>344</v>
      </c>
      <c r="X31" s="79" t="s">
        <v>325</v>
      </c>
    </row>
    <row r="32" spans="1:24" ht="14.25">
      <c r="A32" s="79">
        <f t="shared" si="0"/>
        <v>21</v>
      </c>
      <c r="B32" s="79" t="s">
        <v>340</v>
      </c>
      <c r="C32" s="79" t="s">
        <v>341</v>
      </c>
      <c r="D32" s="79" t="s">
        <v>325</v>
      </c>
      <c r="E32" s="79"/>
      <c r="F32" s="79"/>
      <c r="G32" s="79" t="s">
        <v>326</v>
      </c>
      <c r="H32" s="79" t="s">
        <v>327</v>
      </c>
      <c r="I32" s="79" t="s">
        <v>328</v>
      </c>
      <c r="J32" s="79" t="s">
        <v>335</v>
      </c>
      <c r="K32" s="79" t="s">
        <v>330</v>
      </c>
      <c r="L32" s="131" t="s">
        <v>342</v>
      </c>
      <c r="M32" s="79">
        <v>1</v>
      </c>
      <c r="N32" s="131" t="s">
        <v>342</v>
      </c>
      <c r="O32" s="131" t="s">
        <v>331</v>
      </c>
      <c r="P32" s="131" t="s">
        <v>331</v>
      </c>
      <c r="Q32" s="79">
        <v>11389.258521</v>
      </c>
      <c r="R32" s="79">
        <v>10000</v>
      </c>
      <c r="S32" s="132">
        <v>99.991097</v>
      </c>
      <c r="T32" s="79">
        <v>0</v>
      </c>
      <c r="U32" s="133">
        <v>113882444.98868248</v>
      </c>
      <c r="V32" s="134" t="s">
        <v>344</v>
      </c>
      <c r="W32" s="134" t="s">
        <v>344</v>
      </c>
      <c r="X32" s="79" t="s">
        <v>325</v>
      </c>
    </row>
    <row r="33" spans="1:24" ht="14.25">
      <c r="A33" s="79">
        <f t="shared" si="0"/>
        <v>22</v>
      </c>
      <c r="B33" s="79" t="s">
        <v>340</v>
      </c>
      <c r="C33" s="79" t="s">
        <v>341</v>
      </c>
      <c r="D33" s="79" t="s">
        <v>325</v>
      </c>
      <c r="E33" s="79"/>
      <c r="F33" s="79"/>
      <c r="G33" s="79" t="s">
        <v>326</v>
      </c>
      <c r="H33" s="79" t="s">
        <v>327</v>
      </c>
      <c r="I33" s="79" t="s">
        <v>328</v>
      </c>
      <c r="J33" s="79" t="s">
        <v>336</v>
      </c>
      <c r="K33" s="79" t="s">
        <v>330</v>
      </c>
      <c r="L33" s="131" t="s">
        <v>342</v>
      </c>
      <c r="M33" s="79">
        <v>1</v>
      </c>
      <c r="N33" s="131" t="s">
        <v>342</v>
      </c>
      <c r="O33" s="131" t="s">
        <v>331</v>
      </c>
      <c r="P33" s="131" t="s">
        <v>331</v>
      </c>
      <c r="Q33" s="79">
        <v>4449.91959</v>
      </c>
      <c r="R33" s="79">
        <v>10000</v>
      </c>
      <c r="S33" s="132">
        <v>99.991097</v>
      </c>
      <c r="T33" s="79">
        <v>0</v>
      </c>
      <c r="U33" s="133">
        <v>44495233.994191594</v>
      </c>
      <c r="V33" s="134" t="s">
        <v>344</v>
      </c>
      <c r="W33" s="134" t="s">
        <v>344</v>
      </c>
      <c r="X33" s="79" t="s">
        <v>325</v>
      </c>
    </row>
    <row r="34" spans="1:24" ht="14.25">
      <c r="A34" s="79">
        <f t="shared" si="0"/>
        <v>23</v>
      </c>
      <c r="B34" s="79" t="s">
        <v>340</v>
      </c>
      <c r="C34" s="79" t="s">
        <v>341</v>
      </c>
      <c r="D34" s="79" t="s">
        <v>325</v>
      </c>
      <c r="E34" s="79"/>
      <c r="F34" s="79"/>
      <c r="G34" s="79" t="s">
        <v>326</v>
      </c>
      <c r="H34" s="79" t="s">
        <v>327</v>
      </c>
      <c r="I34" s="79" t="s">
        <v>328</v>
      </c>
      <c r="J34" s="79" t="s">
        <v>337</v>
      </c>
      <c r="K34" s="79" t="s">
        <v>330</v>
      </c>
      <c r="L34" s="131" t="s">
        <v>342</v>
      </c>
      <c r="M34" s="79">
        <v>1</v>
      </c>
      <c r="N34" s="131" t="s">
        <v>342</v>
      </c>
      <c r="O34" s="131" t="s">
        <v>331</v>
      </c>
      <c r="P34" s="131" t="s">
        <v>331</v>
      </c>
      <c r="Q34" s="79">
        <v>8645.781861</v>
      </c>
      <c r="R34" s="79">
        <v>10000</v>
      </c>
      <c r="S34" s="132">
        <v>99.991097</v>
      </c>
      <c r="T34" s="79">
        <v>0</v>
      </c>
      <c r="U34" s="133">
        <v>86450120.99374413</v>
      </c>
      <c r="V34" s="134" t="s">
        <v>344</v>
      </c>
      <c r="W34" s="134" t="s">
        <v>344</v>
      </c>
      <c r="X34" s="79" t="s">
        <v>325</v>
      </c>
    </row>
    <row r="35" spans="1:24" ht="14.25">
      <c r="A35" s="79">
        <f t="shared" si="0"/>
        <v>24</v>
      </c>
      <c r="B35" s="79" t="s">
        <v>340</v>
      </c>
      <c r="C35" s="79" t="s">
        <v>341</v>
      </c>
      <c r="D35" s="79" t="s">
        <v>325</v>
      </c>
      <c r="E35" s="79"/>
      <c r="F35" s="79"/>
      <c r="G35" s="79" t="s">
        <v>326</v>
      </c>
      <c r="H35" s="79" t="s">
        <v>327</v>
      </c>
      <c r="I35" s="79" t="s">
        <v>328</v>
      </c>
      <c r="J35" s="79" t="s">
        <v>338</v>
      </c>
      <c r="K35" s="79" t="s">
        <v>330</v>
      </c>
      <c r="L35" s="131" t="s">
        <v>342</v>
      </c>
      <c r="M35" s="79">
        <v>1</v>
      </c>
      <c r="N35" s="131" t="s">
        <v>342</v>
      </c>
      <c r="O35" s="131" t="s">
        <v>331</v>
      </c>
      <c r="P35" s="131" t="s">
        <v>331</v>
      </c>
      <c r="Q35" s="79">
        <v>10345.234637</v>
      </c>
      <c r="R35" s="79">
        <v>10000</v>
      </c>
      <c r="S35" s="132">
        <v>99.991097</v>
      </c>
      <c r="T35" s="79">
        <v>0</v>
      </c>
      <c r="U35" s="133">
        <v>103443135.67655517</v>
      </c>
      <c r="V35" s="134" t="s">
        <v>344</v>
      </c>
      <c r="W35" s="134" t="s">
        <v>344</v>
      </c>
      <c r="X35" s="79" t="s">
        <v>325</v>
      </c>
    </row>
    <row r="36" spans="1:24" ht="14.25">
      <c r="A36" s="79">
        <f t="shared" si="0"/>
        <v>25</v>
      </c>
      <c r="B36" s="79" t="s">
        <v>340</v>
      </c>
      <c r="C36" s="79" t="s">
        <v>341</v>
      </c>
      <c r="D36" s="79" t="s">
        <v>325</v>
      </c>
      <c r="E36" s="79"/>
      <c r="F36" s="79"/>
      <c r="G36" s="79" t="s">
        <v>326</v>
      </c>
      <c r="H36" s="79" t="s">
        <v>327</v>
      </c>
      <c r="I36" s="79" t="s">
        <v>328</v>
      </c>
      <c r="J36" s="79" t="s">
        <v>329</v>
      </c>
      <c r="K36" s="79" t="s">
        <v>330</v>
      </c>
      <c r="L36" s="131" t="s">
        <v>342</v>
      </c>
      <c r="M36" s="79">
        <v>1</v>
      </c>
      <c r="N36" s="131" t="s">
        <v>342</v>
      </c>
      <c r="O36" s="131" t="s">
        <v>331</v>
      </c>
      <c r="P36" s="131" t="s">
        <v>331</v>
      </c>
      <c r="Q36" s="79">
        <v>51405.248815</v>
      </c>
      <c r="R36" s="79">
        <v>10000</v>
      </c>
      <c r="S36" s="132">
        <v>99.991015</v>
      </c>
      <c r="T36" s="79">
        <v>0</v>
      </c>
      <c r="U36" s="133">
        <v>514006298.01508254</v>
      </c>
      <c r="V36" s="134" t="s">
        <v>345</v>
      </c>
      <c r="W36" s="134" t="s">
        <v>345</v>
      </c>
      <c r="X36" s="79" t="s">
        <v>325</v>
      </c>
    </row>
    <row r="37" spans="1:24" ht="14.25">
      <c r="A37" s="79">
        <f t="shared" si="0"/>
        <v>26</v>
      </c>
      <c r="B37" s="79" t="s">
        <v>340</v>
      </c>
      <c r="C37" s="79" t="s">
        <v>341</v>
      </c>
      <c r="D37" s="79" t="s">
        <v>325</v>
      </c>
      <c r="E37" s="79"/>
      <c r="F37" s="79"/>
      <c r="G37" s="79" t="s">
        <v>326</v>
      </c>
      <c r="H37" s="79" t="s">
        <v>327</v>
      </c>
      <c r="I37" s="79" t="s">
        <v>328</v>
      </c>
      <c r="J37" s="79" t="s">
        <v>334</v>
      </c>
      <c r="K37" s="79" t="s">
        <v>330</v>
      </c>
      <c r="L37" s="131" t="s">
        <v>342</v>
      </c>
      <c r="M37" s="79">
        <v>1</v>
      </c>
      <c r="N37" s="131" t="s">
        <v>342</v>
      </c>
      <c r="O37" s="131" t="s">
        <v>331</v>
      </c>
      <c r="P37" s="131" t="s">
        <v>331</v>
      </c>
      <c r="Q37" s="79">
        <v>11154.932125</v>
      </c>
      <c r="R37" s="79">
        <v>10000</v>
      </c>
      <c r="S37" s="132">
        <v>99.991015</v>
      </c>
      <c r="T37" s="79">
        <v>0</v>
      </c>
      <c r="U37" s="133">
        <v>111539297.99689402</v>
      </c>
      <c r="V37" s="134" t="s">
        <v>345</v>
      </c>
      <c r="W37" s="134" t="s">
        <v>345</v>
      </c>
      <c r="X37" s="79" t="s">
        <v>325</v>
      </c>
    </row>
    <row r="38" spans="1:24" ht="14.25">
      <c r="A38" s="79">
        <f t="shared" si="0"/>
        <v>27</v>
      </c>
      <c r="B38" s="79" t="s">
        <v>340</v>
      </c>
      <c r="C38" s="79" t="s">
        <v>341</v>
      </c>
      <c r="D38" s="79" t="s">
        <v>325</v>
      </c>
      <c r="E38" s="79"/>
      <c r="F38" s="79"/>
      <c r="G38" s="79" t="s">
        <v>326</v>
      </c>
      <c r="H38" s="79" t="s">
        <v>327</v>
      </c>
      <c r="I38" s="79" t="s">
        <v>328</v>
      </c>
      <c r="J38" s="79" t="s">
        <v>335</v>
      </c>
      <c r="K38" s="79" t="s">
        <v>330</v>
      </c>
      <c r="L38" s="131" t="s">
        <v>342</v>
      </c>
      <c r="M38" s="79">
        <v>1</v>
      </c>
      <c r="N38" s="131" t="s">
        <v>342</v>
      </c>
      <c r="O38" s="131" t="s">
        <v>331</v>
      </c>
      <c r="P38" s="131" t="s">
        <v>331</v>
      </c>
      <c r="Q38" s="79">
        <v>28592.280857</v>
      </c>
      <c r="R38" s="79">
        <v>10000</v>
      </c>
      <c r="S38" s="132">
        <v>99.991015</v>
      </c>
      <c r="T38" s="79">
        <v>0</v>
      </c>
      <c r="U38" s="133">
        <v>285897117.00462824</v>
      </c>
      <c r="V38" s="134" t="s">
        <v>345</v>
      </c>
      <c r="W38" s="134" t="s">
        <v>345</v>
      </c>
      <c r="X38" s="79" t="s">
        <v>325</v>
      </c>
    </row>
    <row r="39" spans="1:24" ht="14.25">
      <c r="A39" s="79">
        <f t="shared" si="0"/>
        <v>28</v>
      </c>
      <c r="B39" s="79" t="s">
        <v>340</v>
      </c>
      <c r="C39" s="79" t="s">
        <v>341</v>
      </c>
      <c r="D39" s="79" t="s">
        <v>325</v>
      </c>
      <c r="E39" s="79"/>
      <c r="F39" s="79"/>
      <c r="G39" s="79" t="s">
        <v>326</v>
      </c>
      <c r="H39" s="79" t="s">
        <v>327</v>
      </c>
      <c r="I39" s="79" t="s">
        <v>328</v>
      </c>
      <c r="J39" s="79" t="s">
        <v>336</v>
      </c>
      <c r="K39" s="79" t="s">
        <v>330</v>
      </c>
      <c r="L39" s="131" t="s">
        <v>342</v>
      </c>
      <c r="M39" s="79">
        <v>1</v>
      </c>
      <c r="N39" s="131" t="s">
        <v>342</v>
      </c>
      <c r="O39" s="131" t="s">
        <v>331</v>
      </c>
      <c r="P39" s="131" t="s">
        <v>331</v>
      </c>
      <c r="Q39" s="79">
        <v>11171.3462</v>
      </c>
      <c r="R39" s="79">
        <v>10000</v>
      </c>
      <c r="S39" s="132">
        <v>99.991015</v>
      </c>
      <c r="T39" s="79">
        <v>0</v>
      </c>
      <c r="U39" s="133">
        <v>111703423.99804334</v>
      </c>
      <c r="V39" s="134" t="s">
        <v>345</v>
      </c>
      <c r="W39" s="134" t="s">
        <v>345</v>
      </c>
      <c r="X39" s="79" t="s">
        <v>325</v>
      </c>
    </row>
    <row r="40" spans="1:24" ht="14.25">
      <c r="A40" s="79">
        <f t="shared" si="0"/>
        <v>29</v>
      </c>
      <c r="B40" s="79" t="s">
        <v>340</v>
      </c>
      <c r="C40" s="79" t="s">
        <v>341</v>
      </c>
      <c r="D40" s="79" t="s">
        <v>325</v>
      </c>
      <c r="E40" s="79"/>
      <c r="F40" s="79"/>
      <c r="G40" s="79" t="s">
        <v>326</v>
      </c>
      <c r="H40" s="79" t="s">
        <v>327</v>
      </c>
      <c r="I40" s="79" t="s">
        <v>328</v>
      </c>
      <c r="J40" s="79" t="s">
        <v>337</v>
      </c>
      <c r="K40" s="79" t="s">
        <v>330</v>
      </c>
      <c r="L40" s="131" t="s">
        <v>342</v>
      </c>
      <c r="M40" s="79">
        <v>1</v>
      </c>
      <c r="N40" s="131" t="s">
        <v>342</v>
      </c>
      <c r="O40" s="131" t="s">
        <v>331</v>
      </c>
      <c r="P40" s="131" t="s">
        <v>331</v>
      </c>
      <c r="Q40" s="79">
        <v>21704.891791</v>
      </c>
      <c r="R40" s="79">
        <v>10000</v>
      </c>
      <c r="S40" s="132">
        <v>99.991015</v>
      </c>
      <c r="T40" s="79">
        <v>0</v>
      </c>
      <c r="U40" s="133">
        <v>217029415.0011861</v>
      </c>
      <c r="V40" s="134" t="s">
        <v>345</v>
      </c>
      <c r="W40" s="134" t="s">
        <v>345</v>
      </c>
      <c r="X40" s="79" t="s">
        <v>325</v>
      </c>
    </row>
    <row r="41" spans="1:24" ht="14.25">
      <c r="A41" s="79">
        <f t="shared" si="0"/>
        <v>30</v>
      </c>
      <c r="B41" s="79" t="s">
        <v>340</v>
      </c>
      <c r="C41" s="79" t="s">
        <v>341</v>
      </c>
      <c r="D41" s="79" t="s">
        <v>325</v>
      </c>
      <c r="E41" s="79"/>
      <c r="F41" s="79"/>
      <c r="G41" s="79" t="s">
        <v>326</v>
      </c>
      <c r="H41" s="79" t="s">
        <v>327</v>
      </c>
      <c r="I41" s="79" t="s">
        <v>328</v>
      </c>
      <c r="J41" s="79" t="s">
        <v>338</v>
      </c>
      <c r="K41" s="79" t="s">
        <v>330</v>
      </c>
      <c r="L41" s="131" t="s">
        <v>342</v>
      </c>
      <c r="M41" s="79">
        <v>1</v>
      </c>
      <c r="N41" s="131" t="s">
        <v>342</v>
      </c>
      <c r="O41" s="131" t="s">
        <v>331</v>
      </c>
      <c r="P41" s="131" t="s">
        <v>331</v>
      </c>
      <c r="Q41" s="79">
        <v>25971.300209</v>
      </c>
      <c r="R41" s="79">
        <v>10000</v>
      </c>
      <c r="S41" s="132">
        <v>99.991015</v>
      </c>
      <c r="T41" s="79">
        <v>0</v>
      </c>
      <c r="U41" s="133">
        <v>259689665.5781972</v>
      </c>
      <c r="V41" s="134" t="s">
        <v>345</v>
      </c>
      <c r="W41" s="134" t="s">
        <v>345</v>
      </c>
      <c r="X41" s="79" t="s">
        <v>325</v>
      </c>
    </row>
    <row r="42" spans="1:24" ht="14.25">
      <c r="A42" s="79">
        <f t="shared" si="0"/>
        <v>31</v>
      </c>
      <c r="B42" s="79" t="s">
        <v>346</v>
      </c>
      <c r="C42" s="79" t="s">
        <v>347</v>
      </c>
      <c r="D42" s="79" t="s">
        <v>325</v>
      </c>
      <c r="E42" s="79"/>
      <c r="F42" s="79"/>
      <c r="G42" s="79" t="s">
        <v>326</v>
      </c>
      <c r="H42" s="79" t="s">
        <v>327</v>
      </c>
      <c r="I42" s="79" t="s">
        <v>328</v>
      </c>
      <c r="J42" s="79" t="s">
        <v>329</v>
      </c>
      <c r="K42" s="79" t="s">
        <v>330</v>
      </c>
      <c r="L42" s="131" t="s">
        <v>348</v>
      </c>
      <c r="M42" s="79">
        <v>1</v>
      </c>
      <c r="N42" s="131" t="s">
        <v>348</v>
      </c>
      <c r="O42" s="131" t="s">
        <v>342</v>
      </c>
      <c r="P42" s="131" t="s">
        <v>342</v>
      </c>
      <c r="Q42" s="79">
        <v>131354.001348</v>
      </c>
      <c r="R42" s="79">
        <v>10000</v>
      </c>
      <c r="S42" s="132">
        <v>99.990932</v>
      </c>
      <c r="T42" s="79">
        <v>0</v>
      </c>
      <c r="U42" s="133">
        <v>1313420906.0062597</v>
      </c>
      <c r="V42" s="134" t="s">
        <v>333</v>
      </c>
      <c r="W42" s="134" t="s">
        <v>333</v>
      </c>
      <c r="X42" s="79" t="s">
        <v>325</v>
      </c>
    </row>
    <row r="43" spans="1:24" ht="14.25">
      <c r="A43" s="79">
        <f t="shared" si="0"/>
        <v>32</v>
      </c>
      <c r="B43" s="79" t="s">
        <v>346</v>
      </c>
      <c r="C43" s="79" t="s">
        <v>347</v>
      </c>
      <c r="D43" s="79" t="s">
        <v>325</v>
      </c>
      <c r="E43" s="79"/>
      <c r="F43" s="79"/>
      <c r="G43" s="79" t="s">
        <v>326</v>
      </c>
      <c r="H43" s="79" t="s">
        <v>327</v>
      </c>
      <c r="I43" s="79" t="s">
        <v>328</v>
      </c>
      <c r="J43" s="79" t="s">
        <v>334</v>
      </c>
      <c r="K43" s="79" t="s">
        <v>330</v>
      </c>
      <c r="L43" s="131" t="s">
        <v>348</v>
      </c>
      <c r="M43" s="79">
        <v>1</v>
      </c>
      <c r="N43" s="131" t="s">
        <v>348</v>
      </c>
      <c r="O43" s="131" t="s">
        <v>342</v>
      </c>
      <c r="P43" s="131" t="s">
        <v>342</v>
      </c>
      <c r="Q43" s="79">
        <v>42457.037064</v>
      </c>
      <c r="R43" s="79">
        <v>10000</v>
      </c>
      <c r="S43" s="132">
        <v>99.990932</v>
      </c>
      <c r="T43" s="79">
        <v>0</v>
      </c>
      <c r="U43" s="133">
        <v>424531871.99987257</v>
      </c>
      <c r="V43" s="134" t="s">
        <v>333</v>
      </c>
      <c r="W43" s="134" t="s">
        <v>333</v>
      </c>
      <c r="X43" s="79" t="s">
        <v>325</v>
      </c>
    </row>
    <row r="44" spans="1:24" ht="14.25">
      <c r="A44" s="79">
        <f t="shared" si="0"/>
        <v>33</v>
      </c>
      <c r="B44" s="79" t="s">
        <v>346</v>
      </c>
      <c r="C44" s="79" t="s">
        <v>347</v>
      </c>
      <c r="D44" s="79" t="s">
        <v>325</v>
      </c>
      <c r="E44" s="79"/>
      <c r="F44" s="79"/>
      <c r="G44" s="79" t="s">
        <v>326</v>
      </c>
      <c r="H44" s="79" t="s">
        <v>327</v>
      </c>
      <c r="I44" s="79" t="s">
        <v>328</v>
      </c>
      <c r="J44" s="79" t="s">
        <v>335</v>
      </c>
      <c r="K44" s="79" t="s">
        <v>330</v>
      </c>
      <c r="L44" s="131" t="s">
        <v>348</v>
      </c>
      <c r="M44" s="79">
        <v>1</v>
      </c>
      <c r="N44" s="131" t="s">
        <v>348</v>
      </c>
      <c r="O44" s="131" t="s">
        <v>342</v>
      </c>
      <c r="P44" s="131" t="s">
        <v>342</v>
      </c>
      <c r="Q44" s="79">
        <v>70483.304494</v>
      </c>
      <c r="R44" s="79">
        <v>10000</v>
      </c>
      <c r="S44" s="132">
        <v>99.990932</v>
      </c>
      <c r="T44" s="79">
        <v>0</v>
      </c>
      <c r="U44" s="133">
        <v>704769133.0054339</v>
      </c>
      <c r="V44" s="134" t="s">
        <v>333</v>
      </c>
      <c r="W44" s="134" t="s">
        <v>333</v>
      </c>
      <c r="X44" s="79" t="s">
        <v>325</v>
      </c>
    </row>
    <row r="45" spans="1:24" ht="14.25">
      <c r="A45" s="79">
        <f t="shared" si="0"/>
        <v>34</v>
      </c>
      <c r="B45" s="79" t="s">
        <v>346</v>
      </c>
      <c r="C45" s="79" t="s">
        <v>347</v>
      </c>
      <c r="D45" s="79" t="s">
        <v>325</v>
      </c>
      <c r="E45" s="79"/>
      <c r="F45" s="79"/>
      <c r="G45" s="79" t="s">
        <v>326</v>
      </c>
      <c r="H45" s="79" t="s">
        <v>327</v>
      </c>
      <c r="I45" s="79" t="s">
        <v>328</v>
      </c>
      <c r="J45" s="79" t="s">
        <v>336</v>
      </c>
      <c r="K45" s="79" t="s">
        <v>330</v>
      </c>
      <c r="L45" s="131" t="s">
        <v>348</v>
      </c>
      <c r="M45" s="79">
        <v>1</v>
      </c>
      <c r="N45" s="131" t="s">
        <v>348</v>
      </c>
      <c r="O45" s="131" t="s">
        <v>342</v>
      </c>
      <c r="P45" s="131" t="s">
        <v>342</v>
      </c>
      <c r="Q45" s="79">
        <v>28946.326257</v>
      </c>
      <c r="R45" s="79">
        <v>10000</v>
      </c>
      <c r="S45" s="132">
        <v>99.990932</v>
      </c>
      <c r="T45" s="79">
        <v>0</v>
      </c>
      <c r="U45" s="133">
        <v>289437014.99657893</v>
      </c>
      <c r="V45" s="134" t="s">
        <v>333</v>
      </c>
      <c r="W45" s="134" t="s">
        <v>333</v>
      </c>
      <c r="X45" s="79" t="s">
        <v>325</v>
      </c>
    </row>
    <row r="46" spans="1:24" ht="14.25">
      <c r="A46" s="79">
        <f t="shared" si="0"/>
        <v>35</v>
      </c>
      <c r="B46" s="79" t="s">
        <v>346</v>
      </c>
      <c r="C46" s="79" t="s">
        <v>347</v>
      </c>
      <c r="D46" s="79" t="s">
        <v>325</v>
      </c>
      <c r="E46" s="79"/>
      <c r="F46" s="79"/>
      <c r="G46" s="79" t="s">
        <v>326</v>
      </c>
      <c r="H46" s="79" t="s">
        <v>327</v>
      </c>
      <c r="I46" s="79" t="s">
        <v>328</v>
      </c>
      <c r="J46" s="79" t="s">
        <v>337</v>
      </c>
      <c r="K46" s="79" t="s">
        <v>330</v>
      </c>
      <c r="L46" s="131" t="s">
        <v>348</v>
      </c>
      <c r="M46" s="79">
        <v>1</v>
      </c>
      <c r="N46" s="131" t="s">
        <v>348</v>
      </c>
      <c r="O46" s="131" t="s">
        <v>342</v>
      </c>
      <c r="P46" s="131" t="s">
        <v>342</v>
      </c>
      <c r="Q46" s="79">
        <v>73062.884201</v>
      </c>
      <c r="R46" s="79">
        <v>10000</v>
      </c>
      <c r="S46" s="132">
        <v>99.990932</v>
      </c>
      <c r="T46" s="79">
        <v>0</v>
      </c>
      <c r="U46" s="133">
        <v>730562590.9976817</v>
      </c>
      <c r="V46" s="134" t="s">
        <v>333</v>
      </c>
      <c r="W46" s="134" t="s">
        <v>333</v>
      </c>
      <c r="X46" s="79" t="s">
        <v>325</v>
      </c>
    </row>
    <row r="47" spans="1:24" ht="14.25">
      <c r="A47" s="79">
        <f t="shared" si="0"/>
        <v>36</v>
      </c>
      <c r="B47" s="79" t="s">
        <v>346</v>
      </c>
      <c r="C47" s="79" t="s">
        <v>347</v>
      </c>
      <c r="D47" s="79" t="s">
        <v>325</v>
      </c>
      <c r="E47" s="79"/>
      <c r="F47" s="79"/>
      <c r="G47" s="79" t="s">
        <v>326</v>
      </c>
      <c r="H47" s="79" t="s">
        <v>327</v>
      </c>
      <c r="I47" s="79" t="s">
        <v>328</v>
      </c>
      <c r="J47" s="79" t="s">
        <v>338</v>
      </c>
      <c r="K47" s="79" t="s">
        <v>330</v>
      </c>
      <c r="L47" s="131" t="s">
        <v>348</v>
      </c>
      <c r="M47" s="79">
        <v>1</v>
      </c>
      <c r="N47" s="131" t="s">
        <v>348</v>
      </c>
      <c r="O47" s="131" t="s">
        <v>342</v>
      </c>
      <c r="P47" s="131" t="s">
        <v>342</v>
      </c>
      <c r="Q47" s="79">
        <v>63496.446633</v>
      </c>
      <c r="R47" s="79">
        <v>10000</v>
      </c>
      <c r="S47" s="132">
        <v>99.990932</v>
      </c>
      <c r="T47" s="79">
        <v>0</v>
      </c>
      <c r="U47" s="133">
        <v>634906889.8475759</v>
      </c>
      <c r="V47" s="134" t="s">
        <v>333</v>
      </c>
      <c r="W47" s="134" t="s">
        <v>333</v>
      </c>
      <c r="X47" s="79" t="s">
        <v>325</v>
      </c>
    </row>
    <row r="48" spans="1:24" ht="14.25">
      <c r="A48" s="79">
        <f t="shared" si="0"/>
        <v>37</v>
      </c>
      <c r="B48" s="79" t="s">
        <v>349</v>
      </c>
      <c r="C48" s="79" t="s">
        <v>350</v>
      </c>
      <c r="D48" s="79" t="s">
        <v>325</v>
      </c>
      <c r="E48" s="79"/>
      <c r="F48" s="79"/>
      <c r="G48" s="79" t="s">
        <v>326</v>
      </c>
      <c r="H48" s="79" t="s">
        <v>327</v>
      </c>
      <c r="I48" s="79" t="s">
        <v>328</v>
      </c>
      <c r="J48" s="79" t="s">
        <v>329</v>
      </c>
      <c r="K48" s="79" t="s">
        <v>330</v>
      </c>
      <c r="L48" s="131" t="s">
        <v>351</v>
      </c>
      <c r="M48" s="79">
        <v>3</v>
      </c>
      <c r="N48" s="131" t="s">
        <v>351</v>
      </c>
      <c r="O48" s="131" t="s">
        <v>348</v>
      </c>
      <c r="P48" s="131" t="s">
        <v>348</v>
      </c>
      <c r="Q48" s="79">
        <v>131386.054617</v>
      </c>
      <c r="R48" s="79">
        <v>10000</v>
      </c>
      <c r="S48" s="132">
        <v>99.972145</v>
      </c>
      <c r="T48" s="79">
        <v>0</v>
      </c>
      <c r="U48" s="133">
        <v>1313494567.0302129</v>
      </c>
      <c r="V48" s="134" t="s">
        <v>352</v>
      </c>
      <c r="W48" s="134" t="s">
        <v>352</v>
      </c>
      <c r="X48" s="79" t="s">
        <v>325</v>
      </c>
    </row>
    <row r="49" spans="1:24" ht="14.25">
      <c r="A49" s="79">
        <f t="shared" si="0"/>
        <v>38</v>
      </c>
      <c r="B49" s="79" t="s">
        <v>349</v>
      </c>
      <c r="C49" s="79" t="s">
        <v>350</v>
      </c>
      <c r="D49" s="79" t="s">
        <v>325</v>
      </c>
      <c r="E49" s="79"/>
      <c r="F49" s="79"/>
      <c r="G49" s="79" t="s">
        <v>326</v>
      </c>
      <c r="H49" s="79" t="s">
        <v>327</v>
      </c>
      <c r="I49" s="79" t="s">
        <v>328</v>
      </c>
      <c r="J49" s="79" t="s">
        <v>334</v>
      </c>
      <c r="K49" s="79" t="s">
        <v>330</v>
      </c>
      <c r="L49" s="131" t="s">
        <v>351</v>
      </c>
      <c r="M49" s="79">
        <v>3</v>
      </c>
      <c r="N49" s="131" t="s">
        <v>351</v>
      </c>
      <c r="O49" s="131" t="s">
        <v>348</v>
      </c>
      <c r="P49" s="131" t="s">
        <v>348</v>
      </c>
      <c r="Q49" s="79">
        <v>42467.3975</v>
      </c>
      <c r="R49" s="79">
        <v>10000</v>
      </c>
      <c r="S49" s="132">
        <v>99.972145</v>
      </c>
      <c r="T49" s="79">
        <v>0</v>
      </c>
      <c r="U49" s="133">
        <v>424555681.0025788</v>
      </c>
      <c r="V49" s="134" t="s">
        <v>352</v>
      </c>
      <c r="W49" s="134" t="s">
        <v>352</v>
      </c>
      <c r="X49" s="79" t="s">
        <v>325</v>
      </c>
    </row>
    <row r="50" spans="1:24" ht="14.25">
      <c r="A50" s="79">
        <f t="shared" si="0"/>
        <v>39</v>
      </c>
      <c r="B50" s="79" t="s">
        <v>349</v>
      </c>
      <c r="C50" s="79" t="s">
        <v>350</v>
      </c>
      <c r="D50" s="79" t="s">
        <v>325</v>
      </c>
      <c r="E50" s="79"/>
      <c r="F50" s="79"/>
      <c r="G50" s="79" t="s">
        <v>326</v>
      </c>
      <c r="H50" s="79" t="s">
        <v>327</v>
      </c>
      <c r="I50" s="79" t="s">
        <v>328</v>
      </c>
      <c r="J50" s="79" t="s">
        <v>335</v>
      </c>
      <c r="K50" s="79" t="s">
        <v>330</v>
      </c>
      <c r="L50" s="131" t="s">
        <v>351</v>
      </c>
      <c r="M50" s="79">
        <v>3</v>
      </c>
      <c r="N50" s="131" t="s">
        <v>351</v>
      </c>
      <c r="O50" s="131" t="s">
        <v>348</v>
      </c>
      <c r="P50" s="131" t="s">
        <v>348</v>
      </c>
      <c r="Q50" s="79">
        <v>70500.503993</v>
      </c>
      <c r="R50" s="79">
        <v>10000</v>
      </c>
      <c r="S50" s="132">
        <v>99.972145</v>
      </c>
      <c r="T50" s="79">
        <v>0</v>
      </c>
      <c r="U50" s="133">
        <v>704808659.0136149</v>
      </c>
      <c r="V50" s="134" t="s">
        <v>352</v>
      </c>
      <c r="W50" s="134" t="s">
        <v>352</v>
      </c>
      <c r="X50" s="79" t="s">
        <v>325</v>
      </c>
    </row>
    <row r="51" spans="1:24" ht="14.25">
      <c r="A51" s="79">
        <f t="shared" si="0"/>
        <v>40</v>
      </c>
      <c r="B51" s="79" t="s">
        <v>349</v>
      </c>
      <c r="C51" s="79" t="s">
        <v>350</v>
      </c>
      <c r="D51" s="79" t="s">
        <v>325</v>
      </c>
      <c r="E51" s="79"/>
      <c r="F51" s="79"/>
      <c r="G51" s="79" t="s">
        <v>326</v>
      </c>
      <c r="H51" s="79" t="s">
        <v>327</v>
      </c>
      <c r="I51" s="79" t="s">
        <v>328</v>
      </c>
      <c r="J51" s="79" t="s">
        <v>336</v>
      </c>
      <c r="K51" s="79" t="s">
        <v>330</v>
      </c>
      <c r="L51" s="131" t="s">
        <v>351</v>
      </c>
      <c r="M51" s="79">
        <v>3</v>
      </c>
      <c r="N51" s="131" t="s">
        <v>351</v>
      </c>
      <c r="O51" s="131" t="s">
        <v>348</v>
      </c>
      <c r="P51" s="131" t="s">
        <v>348</v>
      </c>
      <c r="Q51" s="79">
        <v>28953.389739</v>
      </c>
      <c r="R51" s="79">
        <v>10000</v>
      </c>
      <c r="S51" s="132">
        <v>99.972145</v>
      </c>
      <c r="T51" s="79">
        <v>0</v>
      </c>
      <c r="U51" s="133">
        <v>289453246.9990473</v>
      </c>
      <c r="V51" s="134" t="s">
        <v>352</v>
      </c>
      <c r="W51" s="134" t="s">
        <v>352</v>
      </c>
      <c r="X51" s="79" t="s">
        <v>325</v>
      </c>
    </row>
    <row r="52" spans="1:24" ht="14.25">
      <c r="A52" s="79">
        <f t="shared" si="0"/>
        <v>41</v>
      </c>
      <c r="B52" s="79" t="s">
        <v>349</v>
      </c>
      <c r="C52" s="79" t="s">
        <v>350</v>
      </c>
      <c r="D52" s="79" t="s">
        <v>325</v>
      </c>
      <c r="E52" s="79"/>
      <c r="F52" s="79"/>
      <c r="G52" s="79" t="s">
        <v>326</v>
      </c>
      <c r="H52" s="79" t="s">
        <v>327</v>
      </c>
      <c r="I52" s="79" t="s">
        <v>328</v>
      </c>
      <c r="J52" s="79" t="s">
        <v>337</v>
      </c>
      <c r="K52" s="79" t="s">
        <v>330</v>
      </c>
      <c r="L52" s="131" t="s">
        <v>351</v>
      </c>
      <c r="M52" s="79">
        <v>3</v>
      </c>
      <c r="N52" s="131" t="s">
        <v>351</v>
      </c>
      <c r="O52" s="131" t="s">
        <v>348</v>
      </c>
      <c r="P52" s="131" t="s">
        <v>348</v>
      </c>
      <c r="Q52" s="79">
        <v>73080.713117</v>
      </c>
      <c r="R52" s="79">
        <v>10000</v>
      </c>
      <c r="S52" s="132">
        <v>99.972145</v>
      </c>
      <c r="T52" s="79">
        <v>0</v>
      </c>
      <c r="U52" s="133">
        <v>730603563.0165948</v>
      </c>
      <c r="V52" s="134" t="s">
        <v>352</v>
      </c>
      <c r="W52" s="134" t="s">
        <v>352</v>
      </c>
      <c r="X52" s="79" t="s">
        <v>325</v>
      </c>
    </row>
    <row r="53" spans="1:24" ht="14.25">
      <c r="A53" s="79">
        <f t="shared" si="0"/>
        <v>42</v>
      </c>
      <c r="B53" s="79" t="s">
        <v>349</v>
      </c>
      <c r="C53" s="79" t="s">
        <v>350</v>
      </c>
      <c r="D53" s="79" t="s">
        <v>325</v>
      </c>
      <c r="E53" s="79"/>
      <c r="F53" s="79"/>
      <c r="G53" s="79" t="s">
        <v>326</v>
      </c>
      <c r="H53" s="79" t="s">
        <v>327</v>
      </c>
      <c r="I53" s="79" t="s">
        <v>328</v>
      </c>
      <c r="J53" s="79" t="s">
        <v>338</v>
      </c>
      <c r="K53" s="79" t="s">
        <v>330</v>
      </c>
      <c r="L53" s="131" t="s">
        <v>351</v>
      </c>
      <c r="M53" s="79">
        <v>3</v>
      </c>
      <c r="N53" s="131" t="s">
        <v>351</v>
      </c>
      <c r="O53" s="131" t="s">
        <v>348</v>
      </c>
      <c r="P53" s="131" t="s">
        <v>348</v>
      </c>
      <c r="Q53" s="79">
        <v>63511.941031</v>
      </c>
      <c r="R53" s="79">
        <v>10000</v>
      </c>
      <c r="S53" s="132">
        <v>99.972145</v>
      </c>
      <c r="T53" s="79">
        <v>0</v>
      </c>
      <c r="U53" s="133">
        <v>634942496.2104596</v>
      </c>
      <c r="V53" s="134" t="s">
        <v>352</v>
      </c>
      <c r="W53" s="134" t="s">
        <v>352</v>
      </c>
      <c r="X53" s="79" t="s">
        <v>325</v>
      </c>
    </row>
    <row r="54" spans="1:24" ht="14.25">
      <c r="A54" s="79">
        <f t="shared" si="0"/>
        <v>43</v>
      </c>
      <c r="B54" s="79" t="s">
        <v>353</v>
      </c>
      <c r="C54" s="79" t="s">
        <v>354</v>
      </c>
      <c r="D54" s="79" t="s">
        <v>325</v>
      </c>
      <c r="E54" s="79"/>
      <c r="F54" s="79"/>
      <c r="G54" s="79" t="s">
        <v>326</v>
      </c>
      <c r="H54" s="79" t="s">
        <v>327</v>
      </c>
      <c r="I54" s="79" t="s">
        <v>328</v>
      </c>
      <c r="J54" s="79" t="s">
        <v>329</v>
      </c>
      <c r="K54" s="79" t="s">
        <v>330</v>
      </c>
      <c r="L54" s="131" t="s">
        <v>355</v>
      </c>
      <c r="M54" s="79">
        <v>1</v>
      </c>
      <c r="N54" s="131" t="s">
        <v>355</v>
      </c>
      <c r="O54" s="131" t="s">
        <v>356</v>
      </c>
      <c r="P54" s="131" t="s">
        <v>356</v>
      </c>
      <c r="Q54" s="79">
        <v>116224.892429</v>
      </c>
      <c r="R54" s="79">
        <v>10000</v>
      </c>
      <c r="S54" s="132">
        <v>99.990604</v>
      </c>
      <c r="T54" s="79">
        <v>0</v>
      </c>
      <c r="U54" s="133">
        <v>1162139714.9645278</v>
      </c>
      <c r="V54" s="134" t="s">
        <v>357</v>
      </c>
      <c r="W54" s="134" t="s">
        <v>357</v>
      </c>
      <c r="X54" s="79" t="s">
        <v>325</v>
      </c>
    </row>
    <row r="55" spans="1:24" ht="14.25">
      <c r="A55" s="79">
        <f t="shared" si="0"/>
        <v>44</v>
      </c>
      <c r="B55" s="79" t="s">
        <v>353</v>
      </c>
      <c r="C55" s="79" t="s">
        <v>354</v>
      </c>
      <c r="D55" s="79" t="s">
        <v>325</v>
      </c>
      <c r="E55" s="79"/>
      <c r="F55" s="79"/>
      <c r="G55" s="79" t="s">
        <v>326</v>
      </c>
      <c r="H55" s="79" t="s">
        <v>327</v>
      </c>
      <c r="I55" s="79" t="s">
        <v>328</v>
      </c>
      <c r="J55" s="79" t="s">
        <v>334</v>
      </c>
      <c r="K55" s="79" t="s">
        <v>330</v>
      </c>
      <c r="L55" s="131" t="s">
        <v>355</v>
      </c>
      <c r="M55" s="79">
        <v>1</v>
      </c>
      <c r="N55" s="131" t="s">
        <v>355</v>
      </c>
      <c r="O55" s="131" t="s">
        <v>356</v>
      </c>
      <c r="P55" s="131" t="s">
        <v>356</v>
      </c>
      <c r="Q55" s="79">
        <v>37566.914629</v>
      </c>
      <c r="R55" s="79">
        <v>10000</v>
      </c>
      <c r="S55" s="132">
        <v>99.990604</v>
      </c>
      <c r="T55" s="79">
        <v>0</v>
      </c>
      <c r="U55" s="133">
        <v>375633846.98947185</v>
      </c>
      <c r="V55" s="134" t="s">
        <v>357</v>
      </c>
      <c r="W55" s="134" t="s">
        <v>357</v>
      </c>
      <c r="X55" s="79" t="s">
        <v>325</v>
      </c>
    </row>
    <row r="56" spans="1:24" ht="14.25">
      <c r="A56" s="79">
        <f t="shared" si="0"/>
        <v>45</v>
      </c>
      <c r="B56" s="79" t="s">
        <v>353</v>
      </c>
      <c r="C56" s="79" t="s">
        <v>354</v>
      </c>
      <c r="D56" s="79" t="s">
        <v>325</v>
      </c>
      <c r="E56" s="79"/>
      <c r="F56" s="79"/>
      <c r="G56" s="79" t="s">
        <v>326</v>
      </c>
      <c r="H56" s="79" t="s">
        <v>327</v>
      </c>
      <c r="I56" s="79" t="s">
        <v>328</v>
      </c>
      <c r="J56" s="79" t="s">
        <v>335</v>
      </c>
      <c r="K56" s="79" t="s">
        <v>330</v>
      </c>
      <c r="L56" s="131" t="s">
        <v>355</v>
      </c>
      <c r="M56" s="79">
        <v>1</v>
      </c>
      <c r="N56" s="131" t="s">
        <v>355</v>
      </c>
      <c r="O56" s="131" t="s">
        <v>356</v>
      </c>
      <c r="P56" s="131" t="s">
        <v>356</v>
      </c>
      <c r="Q56" s="79">
        <v>62365.168866</v>
      </c>
      <c r="R56" s="79">
        <v>10000</v>
      </c>
      <c r="S56" s="132">
        <v>99.990604</v>
      </c>
      <c r="T56" s="79">
        <v>0</v>
      </c>
      <c r="U56" s="133">
        <v>623593087.977457</v>
      </c>
      <c r="V56" s="134" t="s">
        <v>357</v>
      </c>
      <c r="W56" s="134" t="s">
        <v>357</v>
      </c>
      <c r="X56" s="79" t="s">
        <v>325</v>
      </c>
    </row>
    <row r="57" spans="1:24" ht="14.25">
      <c r="A57" s="79">
        <f t="shared" si="0"/>
        <v>46</v>
      </c>
      <c r="B57" s="79" t="s">
        <v>353</v>
      </c>
      <c r="C57" s="79" t="s">
        <v>354</v>
      </c>
      <c r="D57" s="79" t="s">
        <v>325</v>
      </c>
      <c r="E57" s="79"/>
      <c r="F57" s="79"/>
      <c r="G57" s="79" t="s">
        <v>326</v>
      </c>
      <c r="H57" s="79" t="s">
        <v>327</v>
      </c>
      <c r="I57" s="79" t="s">
        <v>328</v>
      </c>
      <c r="J57" s="79" t="s">
        <v>336</v>
      </c>
      <c r="K57" s="79" t="s">
        <v>330</v>
      </c>
      <c r="L57" s="131" t="s">
        <v>355</v>
      </c>
      <c r="M57" s="79">
        <v>1</v>
      </c>
      <c r="N57" s="131" t="s">
        <v>355</v>
      </c>
      <c r="O57" s="131" t="s">
        <v>356</v>
      </c>
      <c r="P57" s="131" t="s">
        <v>356</v>
      </c>
      <c r="Q57" s="79">
        <v>25612.342332</v>
      </c>
      <c r="R57" s="79">
        <v>10000</v>
      </c>
      <c r="S57" s="132">
        <v>99.990604</v>
      </c>
      <c r="T57" s="79">
        <v>0</v>
      </c>
      <c r="U57" s="133">
        <v>256099356.98987585</v>
      </c>
      <c r="V57" s="134" t="s">
        <v>357</v>
      </c>
      <c r="W57" s="134" t="s">
        <v>357</v>
      </c>
      <c r="X57" s="79" t="s">
        <v>325</v>
      </c>
    </row>
    <row r="58" spans="1:24" ht="14.25">
      <c r="A58" s="79">
        <f t="shared" si="0"/>
        <v>47</v>
      </c>
      <c r="B58" s="79" t="s">
        <v>353</v>
      </c>
      <c r="C58" s="79" t="s">
        <v>354</v>
      </c>
      <c r="D58" s="79" t="s">
        <v>325</v>
      </c>
      <c r="E58" s="79"/>
      <c r="F58" s="79"/>
      <c r="G58" s="79" t="s">
        <v>326</v>
      </c>
      <c r="H58" s="79" t="s">
        <v>327</v>
      </c>
      <c r="I58" s="79" t="s">
        <v>328</v>
      </c>
      <c r="J58" s="79" t="s">
        <v>337</v>
      </c>
      <c r="K58" s="79" t="s">
        <v>330</v>
      </c>
      <c r="L58" s="131" t="s">
        <v>355</v>
      </c>
      <c r="M58" s="79">
        <v>1</v>
      </c>
      <c r="N58" s="131" t="s">
        <v>355</v>
      </c>
      <c r="O58" s="131" t="s">
        <v>356</v>
      </c>
      <c r="P58" s="131" t="s">
        <v>356</v>
      </c>
      <c r="Q58" s="79">
        <v>64647.637435</v>
      </c>
      <c r="R58" s="79">
        <v>10000</v>
      </c>
      <c r="S58" s="132">
        <v>99.990604</v>
      </c>
      <c r="T58" s="79">
        <v>0</v>
      </c>
      <c r="U58" s="133">
        <v>646415628.9732559</v>
      </c>
      <c r="V58" s="134" t="s">
        <v>357</v>
      </c>
      <c r="W58" s="134" t="s">
        <v>357</v>
      </c>
      <c r="X58" s="79" t="s">
        <v>325</v>
      </c>
    </row>
    <row r="59" spans="1:24" ht="14.25">
      <c r="A59" s="79">
        <f t="shared" si="0"/>
        <v>48</v>
      </c>
      <c r="B59" s="79" t="s">
        <v>353</v>
      </c>
      <c r="C59" s="79" t="s">
        <v>354</v>
      </c>
      <c r="D59" s="79" t="s">
        <v>325</v>
      </c>
      <c r="E59" s="79"/>
      <c r="F59" s="79"/>
      <c r="G59" s="79" t="s">
        <v>326</v>
      </c>
      <c r="H59" s="79" t="s">
        <v>327</v>
      </c>
      <c r="I59" s="79" t="s">
        <v>328</v>
      </c>
      <c r="J59" s="79" t="s">
        <v>338</v>
      </c>
      <c r="K59" s="79" t="s">
        <v>330</v>
      </c>
      <c r="L59" s="131" t="s">
        <v>355</v>
      </c>
      <c r="M59" s="79">
        <v>1</v>
      </c>
      <c r="N59" s="131" t="s">
        <v>355</v>
      </c>
      <c r="O59" s="131" t="s">
        <v>356</v>
      </c>
      <c r="P59" s="131" t="s">
        <v>356</v>
      </c>
      <c r="Q59" s="79">
        <v>56183.044306</v>
      </c>
      <c r="R59" s="79">
        <v>10000</v>
      </c>
      <c r="S59" s="132">
        <v>99.990604</v>
      </c>
      <c r="T59" s="79">
        <v>0</v>
      </c>
      <c r="U59" s="133">
        <v>561777651.3366144</v>
      </c>
      <c r="V59" s="134" t="s">
        <v>357</v>
      </c>
      <c r="W59" s="134" t="s">
        <v>357</v>
      </c>
      <c r="X59" s="79" t="s">
        <v>325</v>
      </c>
    </row>
    <row r="60" spans="1:24" ht="14.25">
      <c r="A60" s="79">
        <f t="shared" si="0"/>
        <v>49</v>
      </c>
      <c r="B60" s="79" t="s">
        <v>358</v>
      </c>
      <c r="C60" s="79" t="s">
        <v>359</v>
      </c>
      <c r="D60" s="79" t="s">
        <v>325</v>
      </c>
      <c r="E60" s="79"/>
      <c r="F60" s="79"/>
      <c r="G60" s="79" t="s">
        <v>326</v>
      </c>
      <c r="H60" s="79" t="s">
        <v>327</v>
      </c>
      <c r="I60" s="79" t="s">
        <v>328</v>
      </c>
      <c r="J60" s="79" t="s">
        <v>329</v>
      </c>
      <c r="K60" s="79" t="s">
        <v>330</v>
      </c>
      <c r="L60" s="131" t="s">
        <v>360</v>
      </c>
      <c r="M60" s="79">
        <v>1</v>
      </c>
      <c r="N60" s="131" t="s">
        <v>360</v>
      </c>
      <c r="O60" s="131" t="s">
        <v>355</v>
      </c>
      <c r="P60" s="131" t="s">
        <v>355</v>
      </c>
      <c r="Q60" s="79">
        <v>109448.821384</v>
      </c>
      <c r="R60" s="79">
        <v>10000</v>
      </c>
      <c r="S60" s="132">
        <v>99.990549</v>
      </c>
      <c r="T60" s="79">
        <v>0</v>
      </c>
      <c r="U60" s="133">
        <v>1094384772.0077288</v>
      </c>
      <c r="V60" s="134" t="s">
        <v>361</v>
      </c>
      <c r="W60" s="134" t="s">
        <v>361</v>
      </c>
      <c r="X60" s="79" t="s">
        <v>325</v>
      </c>
    </row>
    <row r="61" spans="1:24" ht="14.25">
      <c r="A61" s="79">
        <f t="shared" si="0"/>
        <v>50</v>
      </c>
      <c r="B61" s="79" t="s">
        <v>358</v>
      </c>
      <c r="C61" s="79" t="s">
        <v>359</v>
      </c>
      <c r="D61" s="79" t="s">
        <v>325</v>
      </c>
      <c r="E61" s="79"/>
      <c r="F61" s="79"/>
      <c r="G61" s="79" t="s">
        <v>326</v>
      </c>
      <c r="H61" s="79" t="s">
        <v>327</v>
      </c>
      <c r="I61" s="79" t="s">
        <v>328</v>
      </c>
      <c r="J61" s="79" t="s">
        <v>334</v>
      </c>
      <c r="K61" s="79" t="s">
        <v>330</v>
      </c>
      <c r="L61" s="131" t="s">
        <v>360</v>
      </c>
      <c r="M61" s="79">
        <v>1</v>
      </c>
      <c r="N61" s="131" t="s">
        <v>360</v>
      </c>
      <c r="O61" s="131" t="s">
        <v>355</v>
      </c>
      <c r="P61" s="131" t="s">
        <v>355</v>
      </c>
      <c r="Q61" s="79">
        <v>47013.298002</v>
      </c>
      <c r="R61" s="79">
        <v>10000</v>
      </c>
      <c r="S61" s="132">
        <v>99.990549</v>
      </c>
      <c r="T61" s="79">
        <v>0</v>
      </c>
      <c r="U61" s="133">
        <v>470088546.99984556</v>
      </c>
      <c r="V61" s="134" t="s">
        <v>361</v>
      </c>
      <c r="W61" s="134" t="s">
        <v>361</v>
      </c>
      <c r="X61" s="79" t="s">
        <v>325</v>
      </c>
    </row>
    <row r="62" spans="1:24" ht="14.25">
      <c r="A62" s="79">
        <f t="shared" si="0"/>
        <v>51</v>
      </c>
      <c r="B62" s="79" t="s">
        <v>358</v>
      </c>
      <c r="C62" s="79" t="s">
        <v>359</v>
      </c>
      <c r="D62" s="79" t="s">
        <v>325</v>
      </c>
      <c r="E62" s="79"/>
      <c r="F62" s="79"/>
      <c r="G62" s="79" t="s">
        <v>326</v>
      </c>
      <c r="H62" s="79" t="s">
        <v>327</v>
      </c>
      <c r="I62" s="79" t="s">
        <v>328</v>
      </c>
      <c r="J62" s="79" t="s">
        <v>335</v>
      </c>
      <c r="K62" s="79" t="s">
        <v>330</v>
      </c>
      <c r="L62" s="131" t="s">
        <v>360</v>
      </c>
      <c r="M62" s="79">
        <v>1</v>
      </c>
      <c r="N62" s="131" t="s">
        <v>360</v>
      </c>
      <c r="O62" s="131" t="s">
        <v>355</v>
      </c>
      <c r="P62" s="131" t="s">
        <v>355</v>
      </c>
      <c r="Q62" s="79">
        <v>57540.23302</v>
      </c>
      <c r="R62" s="79">
        <v>10000</v>
      </c>
      <c r="S62" s="132">
        <v>99.990549</v>
      </c>
      <c r="T62" s="79">
        <v>0</v>
      </c>
      <c r="U62" s="133">
        <v>575347948.0051291</v>
      </c>
      <c r="V62" s="134" t="s">
        <v>361</v>
      </c>
      <c r="W62" s="134" t="s">
        <v>361</v>
      </c>
      <c r="X62" s="79" t="s">
        <v>325</v>
      </c>
    </row>
    <row r="63" spans="1:24" ht="14.25">
      <c r="A63" s="79">
        <f t="shared" si="0"/>
        <v>52</v>
      </c>
      <c r="B63" s="79" t="s">
        <v>358</v>
      </c>
      <c r="C63" s="79" t="s">
        <v>359</v>
      </c>
      <c r="D63" s="79" t="s">
        <v>325</v>
      </c>
      <c r="E63" s="79"/>
      <c r="F63" s="79"/>
      <c r="G63" s="79" t="s">
        <v>326</v>
      </c>
      <c r="H63" s="79" t="s">
        <v>327</v>
      </c>
      <c r="I63" s="79" t="s">
        <v>328</v>
      </c>
      <c r="J63" s="79" t="s">
        <v>336</v>
      </c>
      <c r="K63" s="79" t="s">
        <v>330</v>
      </c>
      <c r="L63" s="131" t="s">
        <v>360</v>
      </c>
      <c r="M63" s="79">
        <v>1</v>
      </c>
      <c r="N63" s="131" t="s">
        <v>360</v>
      </c>
      <c r="O63" s="131" t="s">
        <v>355</v>
      </c>
      <c r="P63" s="131" t="s">
        <v>355</v>
      </c>
      <c r="Q63" s="79">
        <v>24104.181925</v>
      </c>
      <c r="R63" s="79">
        <v>10000</v>
      </c>
      <c r="S63" s="132">
        <v>99.990549</v>
      </c>
      <c r="T63" s="79">
        <v>0</v>
      </c>
      <c r="U63" s="133">
        <v>241019038.00199577</v>
      </c>
      <c r="V63" s="134" t="s">
        <v>361</v>
      </c>
      <c r="W63" s="134" t="s">
        <v>361</v>
      </c>
      <c r="X63" s="79" t="s">
        <v>325</v>
      </c>
    </row>
    <row r="64" spans="1:24" ht="14.25">
      <c r="A64" s="79">
        <f t="shared" si="0"/>
        <v>53</v>
      </c>
      <c r="B64" s="79" t="s">
        <v>358</v>
      </c>
      <c r="C64" s="79" t="s">
        <v>359</v>
      </c>
      <c r="D64" s="79" t="s">
        <v>325</v>
      </c>
      <c r="E64" s="79"/>
      <c r="F64" s="79"/>
      <c r="G64" s="79" t="s">
        <v>326</v>
      </c>
      <c r="H64" s="79" t="s">
        <v>327</v>
      </c>
      <c r="I64" s="79" t="s">
        <v>328</v>
      </c>
      <c r="J64" s="79" t="s">
        <v>337</v>
      </c>
      <c r="K64" s="79" t="s">
        <v>330</v>
      </c>
      <c r="L64" s="131" t="s">
        <v>360</v>
      </c>
      <c r="M64" s="79">
        <v>1</v>
      </c>
      <c r="N64" s="131" t="s">
        <v>360</v>
      </c>
      <c r="O64" s="131" t="s">
        <v>355</v>
      </c>
      <c r="P64" s="131" t="s">
        <v>355</v>
      </c>
      <c r="Q64" s="79">
        <v>75190.435269</v>
      </c>
      <c r="R64" s="79">
        <v>10000</v>
      </c>
      <c r="S64" s="132">
        <v>99.990549</v>
      </c>
      <c r="T64" s="79">
        <v>0</v>
      </c>
      <c r="U64" s="133">
        <v>751833289.0065804</v>
      </c>
      <c r="V64" s="134" t="s">
        <v>361</v>
      </c>
      <c r="W64" s="134" t="s">
        <v>361</v>
      </c>
      <c r="X64" s="79" t="s">
        <v>325</v>
      </c>
    </row>
    <row r="65" spans="1:24" ht="14.25">
      <c r="A65" s="79">
        <f t="shared" si="0"/>
        <v>54</v>
      </c>
      <c r="B65" s="79" t="s">
        <v>358</v>
      </c>
      <c r="C65" s="79" t="s">
        <v>359</v>
      </c>
      <c r="D65" s="79" t="s">
        <v>325</v>
      </c>
      <c r="E65" s="79"/>
      <c r="F65" s="79"/>
      <c r="G65" s="79" t="s">
        <v>326</v>
      </c>
      <c r="H65" s="79" t="s">
        <v>327</v>
      </c>
      <c r="I65" s="79" t="s">
        <v>328</v>
      </c>
      <c r="J65" s="79" t="s">
        <v>338</v>
      </c>
      <c r="K65" s="79" t="s">
        <v>330</v>
      </c>
      <c r="L65" s="131" t="s">
        <v>360</v>
      </c>
      <c r="M65" s="79">
        <v>1</v>
      </c>
      <c r="N65" s="131" t="s">
        <v>360</v>
      </c>
      <c r="O65" s="131" t="s">
        <v>355</v>
      </c>
      <c r="P65" s="131" t="s">
        <v>355</v>
      </c>
      <c r="Q65" s="79">
        <v>49453.030397</v>
      </c>
      <c r="R65" s="79">
        <v>10000</v>
      </c>
      <c r="S65" s="132">
        <v>99.990549</v>
      </c>
      <c r="T65" s="79">
        <v>0</v>
      </c>
      <c r="U65" s="133">
        <v>494483565.1197233</v>
      </c>
      <c r="V65" s="134" t="s">
        <v>361</v>
      </c>
      <c r="W65" s="134" t="s">
        <v>361</v>
      </c>
      <c r="X65" s="79" t="s">
        <v>325</v>
      </c>
    </row>
    <row r="66" spans="1:24" ht="14.25">
      <c r="A66" s="79">
        <f t="shared" si="0"/>
        <v>55</v>
      </c>
      <c r="B66" s="79" t="s">
        <v>362</v>
      </c>
      <c r="C66" s="79" t="s">
        <v>363</v>
      </c>
      <c r="D66" s="79" t="s">
        <v>325</v>
      </c>
      <c r="E66" s="79"/>
      <c r="F66" s="79"/>
      <c r="G66" s="79" t="s">
        <v>326</v>
      </c>
      <c r="H66" s="79" t="s">
        <v>327</v>
      </c>
      <c r="I66" s="79" t="s">
        <v>328</v>
      </c>
      <c r="J66" s="79" t="s">
        <v>329</v>
      </c>
      <c r="K66" s="79" t="s">
        <v>330</v>
      </c>
      <c r="L66" s="131" t="s">
        <v>364</v>
      </c>
      <c r="M66" s="79">
        <v>1</v>
      </c>
      <c r="N66" s="131" t="s">
        <v>364</v>
      </c>
      <c r="O66" s="131" t="s">
        <v>360</v>
      </c>
      <c r="P66" s="131" t="s">
        <v>360</v>
      </c>
      <c r="Q66" s="79">
        <v>109448.737197</v>
      </c>
      <c r="R66" s="79">
        <v>10000</v>
      </c>
      <c r="S66" s="132">
        <v>99.990439</v>
      </c>
      <c r="T66" s="79">
        <v>0</v>
      </c>
      <c r="U66" s="133">
        <v>1094382730.9874818</v>
      </c>
      <c r="V66" s="134" t="s">
        <v>365</v>
      </c>
      <c r="W66" s="134" t="s">
        <v>365</v>
      </c>
      <c r="X66" s="79" t="s">
        <v>325</v>
      </c>
    </row>
    <row r="67" spans="1:24" ht="14.25">
      <c r="A67" s="79">
        <f t="shared" si="0"/>
        <v>56</v>
      </c>
      <c r="B67" s="79" t="s">
        <v>362</v>
      </c>
      <c r="C67" s="79" t="s">
        <v>363</v>
      </c>
      <c r="D67" s="79" t="s">
        <v>325</v>
      </c>
      <c r="E67" s="79"/>
      <c r="F67" s="79"/>
      <c r="G67" s="79" t="s">
        <v>326</v>
      </c>
      <c r="H67" s="79" t="s">
        <v>327</v>
      </c>
      <c r="I67" s="79" t="s">
        <v>328</v>
      </c>
      <c r="J67" s="79" t="s">
        <v>334</v>
      </c>
      <c r="K67" s="79" t="s">
        <v>330</v>
      </c>
      <c r="L67" s="131" t="s">
        <v>364</v>
      </c>
      <c r="M67" s="79">
        <v>1</v>
      </c>
      <c r="N67" s="131" t="s">
        <v>364</v>
      </c>
      <c r="O67" s="131" t="s">
        <v>360</v>
      </c>
      <c r="P67" s="131" t="s">
        <v>360</v>
      </c>
      <c r="Q67" s="79">
        <v>47013.590942</v>
      </c>
      <c r="R67" s="79">
        <v>10000</v>
      </c>
      <c r="S67" s="132">
        <v>99.990439</v>
      </c>
      <c r="T67" s="79">
        <v>0</v>
      </c>
      <c r="U67" s="133">
        <v>470090960.9950673</v>
      </c>
      <c r="V67" s="134" t="s">
        <v>365</v>
      </c>
      <c r="W67" s="134" t="s">
        <v>365</v>
      </c>
      <c r="X67" s="79" t="s">
        <v>325</v>
      </c>
    </row>
    <row r="68" spans="1:24" ht="14.25">
      <c r="A68" s="79">
        <f t="shared" si="0"/>
        <v>57</v>
      </c>
      <c r="B68" s="79" t="s">
        <v>362</v>
      </c>
      <c r="C68" s="79" t="s">
        <v>363</v>
      </c>
      <c r="D68" s="79" t="s">
        <v>325</v>
      </c>
      <c r="E68" s="79"/>
      <c r="F68" s="79"/>
      <c r="G68" s="79" t="s">
        <v>326</v>
      </c>
      <c r="H68" s="79" t="s">
        <v>327</v>
      </c>
      <c r="I68" s="79" t="s">
        <v>328</v>
      </c>
      <c r="J68" s="79" t="s">
        <v>335</v>
      </c>
      <c r="K68" s="79" t="s">
        <v>330</v>
      </c>
      <c r="L68" s="131" t="s">
        <v>364</v>
      </c>
      <c r="M68" s="79">
        <v>1</v>
      </c>
      <c r="N68" s="131" t="s">
        <v>364</v>
      </c>
      <c r="O68" s="131" t="s">
        <v>360</v>
      </c>
      <c r="P68" s="131" t="s">
        <v>360</v>
      </c>
      <c r="Q68" s="79">
        <v>57540.126955</v>
      </c>
      <c r="R68" s="79">
        <v>10000</v>
      </c>
      <c r="S68" s="132">
        <v>99.990439</v>
      </c>
      <c r="T68" s="79">
        <v>0</v>
      </c>
      <c r="U68" s="133">
        <v>575346256.9882017</v>
      </c>
      <c r="V68" s="134" t="s">
        <v>365</v>
      </c>
      <c r="W68" s="134" t="s">
        <v>365</v>
      </c>
      <c r="X68" s="79" t="s">
        <v>325</v>
      </c>
    </row>
    <row r="69" spans="1:24" ht="14.25">
      <c r="A69" s="79">
        <f t="shared" si="0"/>
        <v>58</v>
      </c>
      <c r="B69" s="79" t="s">
        <v>362</v>
      </c>
      <c r="C69" s="79" t="s">
        <v>363</v>
      </c>
      <c r="D69" s="79" t="s">
        <v>325</v>
      </c>
      <c r="E69" s="79"/>
      <c r="F69" s="79"/>
      <c r="G69" s="79" t="s">
        <v>326</v>
      </c>
      <c r="H69" s="79" t="s">
        <v>327</v>
      </c>
      <c r="I69" s="79" t="s">
        <v>328</v>
      </c>
      <c r="J69" s="79" t="s">
        <v>336</v>
      </c>
      <c r="K69" s="79" t="s">
        <v>330</v>
      </c>
      <c r="L69" s="131" t="s">
        <v>364</v>
      </c>
      <c r="M69" s="79">
        <v>1</v>
      </c>
      <c r="N69" s="131" t="s">
        <v>364</v>
      </c>
      <c r="O69" s="131" t="s">
        <v>360</v>
      </c>
      <c r="P69" s="131" t="s">
        <v>360</v>
      </c>
      <c r="Q69" s="79">
        <v>24103.659885</v>
      </c>
      <c r="R69" s="79">
        <v>10000</v>
      </c>
      <c r="S69" s="132">
        <v>99.990439</v>
      </c>
      <c r="T69" s="79">
        <v>0</v>
      </c>
      <c r="U69" s="133">
        <v>241013553.99158278</v>
      </c>
      <c r="V69" s="134" t="s">
        <v>365</v>
      </c>
      <c r="W69" s="134" t="s">
        <v>365</v>
      </c>
      <c r="X69" s="79" t="s">
        <v>325</v>
      </c>
    </row>
    <row r="70" spans="1:24" ht="14.25">
      <c r="A70" s="79">
        <f t="shared" si="0"/>
        <v>59</v>
      </c>
      <c r="B70" s="79" t="s">
        <v>362</v>
      </c>
      <c r="C70" s="79" t="s">
        <v>363</v>
      </c>
      <c r="D70" s="79" t="s">
        <v>325</v>
      </c>
      <c r="E70" s="79"/>
      <c r="F70" s="79"/>
      <c r="G70" s="79" t="s">
        <v>326</v>
      </c>
      <c r="H70" s="79" t="s">
        <v>327</v>
      </c>
      <c r="I70" s="79" t="s">
        <v>328</v>
      </c>
      <c r="J70" s="79" t="s">
        <v>337</v>
      </c>
      <c r="K70" s="79" t="s">
        <v>330</v>
      </c>
      <c r="L70" s="131" t="s">
        <v>364</v>
      </c>
      <c r="M70" s="79">
        <v>1</v>
      </c>
      <c r="N70" s="131" t="s">
        <v>364</v>
      </c>
      <c r="O70" s="131" t="s">
        <v>360</v>
      </c>
      <c r="P70" s="131" t="s">
        <v>360</v>
      </c>
      <c r="Q70" s="79">
        <v>75190.899898</v>
      </c>
      <c r="R70" s="79">
        <v>10000</v>
      </c>
      <c r="S70" s="132">
        <v>99.990439</v>
      </c>
      <c r="T70" s="79">
        <v>0</v>
      </c>
      <c r="U70" s="133">
        <v>751837110.9907619</v>
      </c>
      <c r="V70" s="134" t="s">
        <v>365</v>
      </c>
      <c r="W70" s="134" t="s">
        <v>365</v>
      </c>
      <c r="X70" s="79" t="s">
        <v>325</v>
      </c>
    </row>
    <row r="71" spans="1:24" ht="14.25">
      <c r="A71" s="79">
        <f t="shared" si="0"/>
        <v>60</v>
      </c>
      <c r="B71" s="79" t="s">
        <v>362</v>
      </c>
      <c r="C71" s="79" t="s">
        <v>363</v>
      </c>
      <c r="D71" s="79" t="s">
        <v>325</v>
      </c>
      <c r="E71" s="79"/>
      <c r="F71" s="79"/>
      <c r="G71" s="79" t="s">
        <v>326</v>
      </c>
      <c r="H71" s="79" t="s">
        <v>327</v>
      </c>
      <c r="I71" s="79" t="s">
        <v>328</v>
      </c>
      <c r="J71" s="79" t="s">
        <v>338</v>
      </c>
      <c r="K71" s="79" t="s">
        <v>330</v>
      </c>
      <c r="L71" s="131" t="s">
        <v>364</v>
      </c>
      <c r="M71" s="79">
        <v>1</v>
      </c>
      <c r="N71" s="131" t="s">
        <v>364</v>
      </c>
      <c r="O71" s="131" t="s">
        <v>360</v>
      </c>
      <c r="P71" s="131" t="s">
        <v>360</v>
      </c>
      <c r="Q71" s="79">
        <v>49452.985119</v>
      </c>
      <c r="R71" s="79">
        <v>10000</v>
      </c>
      <c r="S71" s="132">
        <v>99.990439</v>
      </c>
      <c r="T71" s="79">
        <v>0</v>
      </c>
      <c r="U71" s="133">
        <v>494482570.52615833</v>
      </c>
      <c r="V71" s="134" t="s">
        <v>365</v>
      </c>
      <c r="W71" s="134" t="s">
        <v>365</v>
      </c>
      <c r="X71" s="79" t="s">
        <v>325</v>
      </c>
    </row>
    <row r="72" spans="1:24" ht="14.25">
      <c r="A72" s="79">
        <f t="shared" si="0"/>
        <v>61</v>
      </c>
      <c r="B72" s="79" t="s">
        <v>366</v>
      </c>
      <c r="C72" s="79" t="s">
        <v>367</v>
      </c>
      <c r="D72" s="79" t="s">
        <v>325</v>
      </c>
      <c r="E72" s="79"/>
      <c r="F72" s="79"/>
      <c r="G72" s="79" t="s">
        <v>326</v>
      </c>
      <c r="H72" s="79" t="s">
        <v>327</v>
      </c>
      <c r="I72" s="79" t="s">
        <v>328</v>
      </c>
      <c r="J72" s="79" t="s">
        <v>329</v>
      </c>
      <c r="K72" s="79" t="s">
        <v>330</v>
      </c>
      <c r="L72" s="131" t="s">
        <v>368</v>
      </c>
      <c r="M72" s="79">
        <v>3</v>
      </c>
      <c r="N72" s="131" t="s">
        <v>368</v>
      </c>
      <c r="O72" s="131" t="s">
        <v>364</v>
      </c>
      <c r="P72" s="131" t="s">
        <v>364</v>
      </c>
      <c r="Q72" s="79">
        <v>21759.861883</v>
      </c>
      <c r="R72" s="79">
        <v>10000</v>
      </c>
      <c r="S72" s="132">
        <v>99.974198</v>
      </c>
      <c r="T72" s="79">
        <v>0</v>
      </c>
      <c r="U72" s="133">
        <v>217542474.9918034</v>
      </c>
      <c r="V72" s="134" t="s">
        <v>369</v>
      </c>
      <c r="W72" s="134" t="s">
        <v>369</v>
      </c>
      <c r="X72" s="79" t="s">
        <v>325</v>
      </c>
    </row>
    <row r="73" spans="1:24" ht="14.25">
      <c r="A73" s="79">
        <f t="shared" si="0"/>
        <v>62</v>
      </c>
      <c r="B73" s="79" t="s">
        <v>366</v>
      </c>
      <c r="C73" s="79" t="s">
        <v>367</v>
      </c>
      <c r="D73" s="79" t="s">
        <v>325</v>
      </c>
      <c r="E73" s="79"/>
      <c r="F73" s="79"/>
      <c r="G73" s="79" t="s">
        <v>326</v>
      </c>
      <c r="H73" s="79" t="s">
        <v>327</v>
      </c>
      <c r="I73" s="79" t="s">
        <v>328</v>
      </c>
      <c r="J73" s="79" t="s">
        <v>334</v>
      </c>
      <c r="K73" s="79" t="s">
        <v>330</v>
      </c>
      <c r="L73" s="131" t="s">
        <v>368</v>
      </c>
      <c r="M73" s="79">
        <v>3</v>
      </c>
      <c r="N73" s="131" t="s">
        <v>368</v>
      </c>
      <c r="O73" s="131" t="s">
        <v>364</v>
      </c>
      <c r="P73" s="131" t="s">
        <v>364</v>
      </c>
      <c r="Q73" s="79">
        <v>9609.712355</v>
      </c>
      <c r="R73" s="79">
        <v>10000</v>
      </c>
      <c r="S73" s="132">
        <v>99.974198</v>
      </c>
      <c r="T73" s="79">
        <v>0</v>
      </c>
      <c r="U73" s="133">
        <v>96072328.99300897</v>
      </c>
      <c r="V73" s="134" t="s">
        <v>369</v>
      </c>
      <c r="W73" s="134" t="s">
        <v>369</v>
      </c>
      <c r="X73" s="79" t="s">
        <v>325</v>
      </c>
    </row>
    <row r="74" spans="1:24" ht="14.25">
      <c r="A74" s="79">
        <f t="shared" si="0"/>
        <v>63</v>
      </c>
      <c r="B74" s="79" t="s">
        <v>366</v>
      </c>
      <c r="C74" s="79" t="s">
        <v>367</v>
      </c>
      <c r="D74" s="79" t="s">
        <v>325</v>
      </c>
      <c r="E74" s="79"/>
      <c r="F74" s="79"/>
      <c r="G74" s="79" t="s">
        <v>326</v>
      </c>
      <c r="H74" s="79" t="s">
        <v>327</v>
      </c>
      <c r="I74" s="79" t="s">
        <v>328</v>
      </c>
      <c r="J74" s="79" t="s">
        <v>335</v>
      </c>
      <c r="K74" s="79" t="s">
        <v>330</v>
      </c>
      <c r="L74" s="131" t="s">
        <v>368</v>
      </c>
      <c r="M74" s="79">
        <v>3</v>
      </c>
      <c r="N74" s="131" t="s">
        <v>368</v>
      </c>
      <c r="O74" s="131" t="s">
        <v>364</v>
      </c>
      <c r="P74" s="131" t="s">
        <v>364</v>
      </c>
      <c r="Q74" s="79">
        <v>11428.850021</v>
      </c>
      <c r="R74" s="79">
        <v>10000</v>
      </c>
      <c r="S74" s="132">
        <v>99.974198</v>
      </c>
      <c r="T74" s="79">
        <v>0</v>
      </c>
      <c r="U74" s="133">
        <v>114259011.99404521</v>
      </c>
      <c r="V74" s="134" t="s">
        <v>369</v>
      </c>
      <c r="W74" s="134" t="s">
        <v>369</v>
      </c>
      <c r="X74" s="79" t="s">
        <v>325</v>
      </c>
    </row>
    <row r="75" spans="1:24" ht="14.25">
      <c r="A75" s="79">
        <f t="shared" si="0"/>
        <v>64</v>
      </c>
      <c r="B75" s="79" t="s">
        <v>366</v>
      </c>
      <c r="C75" s="79" t="s">
        <v>367</v>
      </c>
      <c r="D75" s="79" t="s">
        <v>325</v>
      </c>
      <c r="E75" s="79"/>
      <c r="F75" s="79"/>
      <c r="G75" s="79" t="s">
        <v>326</v>
      </c>
      <c r="H75" s="79" t="s">
        <v>327</v>
      </c>
      <c r="I75" s="79" t="s">
        <v>328</v>
      </c>
      <c r="J75" s="79" t="s">
        <v>336</v>
      </c>
      <c r="K75" s="79" t="s">
        <v>330</v>
      </c>
      <c r="L75" s="131" t="s">
        <v>368</v>
      </c>
      <c r="M75" s="79">
        <v>3</v>
      </c>
      <c r="N75" s="131" t="s">
        <v>368</v>
      </c>
      <c r="O75" s="131" t="s">
        <v>364</v>
      </c>
      <c r="P75" s="131" t="s">
        <v>364</v>
      </c>
      <c r="Q75" s="79">
        <v>4634.716129</v>
      </c>
      <c r="R75" s="79">
        <v>10000</v>
      </c>
      <c r="S75" s="132">
        <v>99.974198</v>
      </c>
      <c r="T75" s="79">
        <v>0</v>
      </c>
      <c r="U75" s="133">
        <v>46335202.99937146</v>
      </c>
      <c r="V75" s="134" t="s">
        <v>369</v>
      </c>
      <c r="W75" s="134" t="s">
        <v>369</v>
      </c>
      <c r="X75" s="79" t="s">
        <v>325</v>
      </c>
    </row>
    <row r="76" spans="1:24" ht="14.25">
      <c r="A76" s="79">
        <f t="shared" si="0"/>
        <v>65</v>
      </c>
      <c r="B76" s="79" t="s">
        <v>366</v>
      </c>
      <c r="C76" s="79" t="s">
        <v>367</v>
      </c>
      <c r="D76" s="79" t="s">
        <v>325</v>
      </c>
      <c r="E76" s="79"/>
      <c r="F76" s="79"/>
      <c r="G76" s="79" t="s">
        <v>326</v>
      </c>
      <c r="H76" s="79" t="s">
        <v>327</v>
      </c>
      <c r="I76" s="79" t="s">
        <v>328</v>
      </c>
      <c r="J76" s="79" t="s">
        <v>337</v>
      </c>
      <c r="K76" s="79" t="s">
        <v>330</v>
      </c>
      <c r="L76" s="131" t="s">
        <v>368</v>
      </c>
      <c r="M76" s="79">
        <v>3</v>
      </c>
      <c r="N76" s="131" t="s">
        <v>368</v>
      </c>
      <c r="O76" s="131" t="s">
        <v>364</v>
      </c>
      <c r="P76" s="131" t="s">
        <v>364</v>
      </c>
      <c r="Q76" s="79">
        <v>14457.907365</v>
      </c>
      <c r="R76" s="79">
        <v>10000</v>
      </c>
      <c r="S76" s="132">
        <v>99.974198</v>
      </c>
      <c r="T76" s="79">
        <v>0</v>
      </c>
      <c r="U76" s="133">
        <v>144541769.99356475</v>
      </c>
      <c r="V76" s="134" t="s">
        <v>369</v>
      </c>
      <c r="W76" s="134" t="s">
        <v>369</v>
      </c>
      <c r="X76" s="79" t="s">
        <v>325</v>
      </c>
    </row>
    <row r="77" spans="1:24" ht="14.25">
      <c r="A77" s="79">
        <f t="shared" si="0"/>
        <v>66</v>
      </c>
      <c r="B77" s="79" t="s">
        <v>366</v>
      </c>
      <c r="C77" s="79" t="s">
        <v>367</v>
      </c>
      <c r="D77" s="79" t="s">
        <v>325</v>
      </c>
      <c r="E77" s="79"/>
      <c r="F77" s="79"/>
      <c r="G77" s="79" t="s">
        <v>326</v>
      </c>
      <c r="H77" s="79" t="s">
        <v>327</v>
      </c>
      <c r="I77" s="79" t="s">
        <v>328</v>
      </c>
      <c r="J77" s="79" t="s">
        <v>338</v>
      </c>
      <c r="K77" s="79" t="s">
        <v>330</v>
      </c>
      <c r="L77" s="131" t="s">
        <v>368</v>
      </c>
      <c r="M77" s="79">
        <v>3</v>
      </c>
      <c r="N77" s="131" t="s">
        <v>368</v>
      </c>
      <c r="O77" s="131" t="s">
        <v>364</v>
      </c>
      <c r="P77" s="131" t="s">
        <v>364</v>
      </c>
      <c r="Q77" s="79">
        <v>9508.952244</v>
      </c>
      <c r="R77" s="79">
        <v>10000</v>
      </c>
      <c r="S77" s="132">
        <v>99.974198</v>
      </c>
      <c r="T77" s="79">
        <v>0</v>
      </c>
      <c r="U77" s="133">
        <v>95064987.85981393</v>
      </c>
      <c r="V77" s="134" t="s">
        <v>369</v>
      </c>
      <c r="W77" s="134" t="s">
        <v>369</v>
      </c>
      <c r="X77" s="79" t="s">
        <v>325</v>
      </c>
    </row>
    <row r="78" spans="1:24" ht="14.25">
      <c r="A78" s="79">
        <f aca="true" t="shared" si="1" ref="A78:A107">A77+1</f>
        <v>67</v>
      </c>
      <c r="B78" s="79" t="s">
        <v>366</v>
      </c>
      <c r="C78" s="79" t="s">
        <v>367</v>
      </c>
      <c r="D78" s="79" t="s">
        <v>325</v>
      </c>
      <c r="E78" s="79"/>
      <c r="F78" s="79"/>
      <c r="G78" s="79" t="s">
        <v>326</v>
      </c>
      <c r="H78" s="79" t="s">
        <v>327</v>
      </c>
      <c r="I78" s="79" t="s">
        <v>328</v>
      </c>
      <c r="J78" s="79" t="s">
        <v>329</v>
      </c>
      <c r="K78" s="79" t="s">
        <v>330</v>
      </c>
      <c r="L78" s="131" t="s">
        <v>368</v>
      </c>
      <c r="M78" s="79">
        <v>3</v>
      </c>
      <c r="N78" s="131" t="s">
        <v>368</v>
      </c>
      <c r="O78" s="131" t="s">
        <v>364</v>
      </c>
      <c r="P78" s="131" t="s">
        <v>364</v>
      </c>
      <c r="Q78" s="79">
        <v>91427.990875</v>
      </c>
      <c r="R78" s="79">
        <v>10000</v>
      </c>
      <c r="S78" s="132">
        <v>99.974938</v>
      </c>
      <c r="T78" s="79">
        <v>0</v>
      </c>
      <c r="U78" s="133">
        <v>914050769.9992813</v>
      </c>
      <c r="V78" s="134" t="s">
        <v>370</v>
      </c>
      <c r="W78" s="134" t="s">
        <v>370</v>
      </c>
      <c r="X78" s="79" t="s">
        <v>325</v>
      </c>
    </row>
    <row r="79" spans="1:24" ht="14.25">
      <c r="A79" s="79">
        <f t="shared" si="1"/>
        <v>68</v>
      </c>
      <c r="B79" s="79" t="s">
        <v>366</v>
      </c>
      <c r="C79" s="79" t="s">
        <v>367</v>
      </c>
      <c r="D79" s="79" t="s">
        <v>325</v>
      </c>
      <c r="E79" s="79"/>
      <c r="F79" s="79"/>
      <c r="G79" s="79" t="s">
        <v>326</v>
      </c>
      <c r="H79" s="79" t="s">
        <v>327</v>
      </c>
      <c r="I79" s="79" t="s">
        <v>328</v>
      </c>
      <c r="J79" s="79" t="s">
        <v>334</v>
      </c>
      <c r="K79" s="79" t="s">
        <v>330</v>
      </c>
      <c r="L79" s="131" t="s">
        <v>368</v>
      </c>
      <c r="M79" s="79">
        <v>3</v>
      </c>
      <c r="N79" s="131" t="s">
        <v>368</v>
      </c>
      <c r="O79" s="131" t="s">
        <v>364</v>
      </c>
      <c r="P79" s="131" t="s">
        <v>364</v>
      </c>
      <c r="Q79" s="79">
        <v>40376.942854</v>
      </c>
      <c r="R79" s="79">
        <v>10000</v>
      </c>
      <c r="S79" s="132">
        <v>99.974938</v>
      </c>
      <c r="T79" s="79">
        <v>0</v>
      </c>
      <c r="U79" s="133">
        <v>403668234.9979035</v>
      </c>
      <c r="V79" s="134" t="s">
        <v>370</v>
      </c>
      <c r="W79" s="134" t="s">
        <v>370</v>
      </c>
      <c r="X79" s="79" t="s">
        <v>325</v>
      </c>
    </row>
    <row r="80" spans="1:24" ht="14.25">
      <c r="A80" s="79">
        <f t="shared" si="1"/>
        <v>69</v>
      </c>
      <c r="B80" s="79" t="s">
        <v>366</v>
      </c>
      <c r="C80" s="79" t="s">
        <v>367</v>
      </c>
      <c r="D80" s="79" t="s">
        <v>325</v>
      </c>
      <c r="E80" s="79"/>
      <c r="F80" s="79"/>
      <c r="G80" s="79" t="s">
        <v>326</v>
      </c>
      <c r="H80" s="79" t="s">
        <v>327</v>
      </c>
      <c r="I80" s="79" t="s">
        <v>328</v>
      </c>
      <c r="J80" s="79" t="s">
        <v>335</v>
      </c>
      <c r="K80" s="79" t="s">
        <v>330</v>
      </c>
      <c r="L80" s="131" t="s">
        <v>368</v>
      </c>
      <c r="M80" s="79">
        <v>3</v>
      </c>
      <c r="N80" s="131" t="s">
        <v>368</v>
      </c>
      <c r="O80" s="131" t="s">
        <v>364</v>
      </c>
      <c r="P80" s="131" t="s">
        <v>364</v>
      </c>
      <c r="Q80" s="79">
        <v>48020.378168</v>
      </c>
      <c r="R80" s="79">
        <v>10000</v>
      </c>
      <c r="S80" s="132">
        <v>99.974938</v>
      </c>
      <c r="T80" s="79">
        <v>0</v>
      </c>
      <c r="U80" s="133">
        <v>480083431.9998074</v>
      </c>
      <c r="V80" s="134" t="s">
        <v>370</v>
      </c>
      <c r="W80" s="134" t="s">
        <v>370</v>
      </c>
      <c r="X80" s="79" t="s">
        <v>325</v>
      </c>
    </row>
    <row r="81" spans="1:24" ht="14.25">
      <c r="A81" s="79">
        <f t="shared" si="1"/>
        <v>70</v>
      </c>
      <c r="B81" s="79" t="s">
        <v>366</v>
      </c>
      <c r="C81" s="79" t="s">
        <v>367</v>
      </c>
      <c r="D81" s="79" t="s">
        <v>325</v>
      </c>
      <c r="E81" s="79"/>
      <c r="F81" s="79"/>
      <c r="G81" s="79" t="s">
        <v>326</v>
      </c>
      <c r="H81" s="79" t="s">
        <v>327</v>
      </c>
      <c r="I81" s="79" t="s">
        <v>328</v>
      </c>
      <c r="J81" s="79" t="s">
        <v>336</v>
      </c>
      <c r="K81" s="79" t="s">
        <v>330</v>
      </c>
      <c r="L81" s="131" t="s">
        <v>368</v>
      </c>
      <c r="M81" s="79">
        <v>3</v>
      </c>
      <c r="N81" s="131" t="s">
        <v>368</v>
      </c>
      <c r="O81" s="131" t="s">
        <v>364</v>
      </c>
      <c r="P81" s="131" t="s">
        <v>364</v>
      </c>
      <c r="Q81" s="79">
        <v>19473.597413</v>
      </c>
      <c r="R81" s="79">
        <v>10000</v>
      </c>
      <c r="S81" s="132">
        <v>99.974938</v>
      </c>
      <c r="T81" s="79">
        <v>0</v>
      </c>
      <c r="U81" s="133">
        <v>194687168.991218</v>
      </c>
      <c r="V81" s="134" t="s">
        <v>370</v>
      </c>
      <c r="W81" s="134" t="s">
        <v>370</v>
      </c>
      <c r="X81" s="79" t="s">
        <v>325</v>
      </c>
    </row>
    <row r="82" spans="1:24" ht="14.25">
      <c r="A82" s="79">
        <f t="shared" si="1"/>
        <v>71</v>
      </c>
      <c r="B82" s="79" t="s">
        <v>366</v>
      </c>
      <c r="C82" s="79" t="s">
        <v>367</v>
      </c>
      <c r="D82" s="79" t="s">
        <v>325</v>
      </c>
      <c r="E82" s="79"/>
      <c r="F82" s="79"/>
      <c r="G82" s="79" t="s">
        <v>326</v>
      </c>
      <c r="H82" s="79" t="s">
        <v>327</v>
      </c>
      <c r="I82" s="79" t="s">
        <v>328</v>
      </c>
      <c r="J82" s="79" t="s">
        <v>337</v>
      </c>
      <c r="K82" s="79" t="s">
        <v>330</v>
      </c>
      <c r="L82" s="131" t="s">
        <v>368</v>
      </c>
      <c r="M82" s="79">
        <v>3</v>
      </c>
      <c r="N82" s="131" t="s">
        <v>368</v>
      </c>
      <c r="O82" s="131" t="s">
        <v>364</v>
      </c>
      <c r="P82" s="131" t="s">
        <v>364</v>
      </c>
      <c r="Q82" s="79">
        <v>60747.509768</v>
      </c>
      <c r="R82" s="79">
        <v>10000</v>
      </c>
      <c r="S82" s="132">
        <v>99.974938</v>
      </c>
      <c r="T82" s="79">
        <v>0</v>
      </c>
      <c r="U82" s="133">
        <v>607322850.9953218</v>
      </c>
      <c r="V82" s="134" t="s">
        <v>370</v>
      </c>
      <c r="W82" s="134" t="s">
        <v>370</v>
      </c>
      <c r="X82" s="79" t="s">
        <v>325</v>
      </c>
    </row>
    <row r="83" spans="1:24" ht="14.25">
      <c r="A83" s="79">
        <f t="shared" si="1"/>
        <v>72</v>
      </c>
      <c r="B83" s="79" t="s">
        <v>366</v>
      </c>
      <c r="C83" s="79" t="s">
        <v>367</v>
      </c>
      <c r="D83" s="79" t="s">
        <v>325</v>
      </c>
      <c r="E83" s="79"/>
      <c r="F83" s="79"/>
      <c r="G83" s="79" t="s">
        <v>326</v>
      </c>
      <c r="H83" s="79" t="s">
        <v>327</v>
      </c>
      <c r="I83" s="79" t="s">
        <v>328</v>
      </c>
      <c r="J83" s="79" t="s">
        <v>338</v>
      </c>
      <c r="K83" s="79" t="s">
        <v>330</v>
      </c>
      <c r="L83" s="131" t="s">
        <v>368</v>
      </c>
      <c r="M83" s="79">
        <v>3</v>
      </c>
      <c r="N83" s="131" t="s">
        <v>368</v>
      </c>
      <c r="O83" s="131" t="s">
        <v>364</v>
      </c>
      <c r="P83" s="131" t="s">
        <v>364</v>
      </c>
      <c r="Q83" s="79">
        <v>39953.580919</v>
      </c>
      <c r="R83" s="79">
        <v>10000</v>
      </c>
      <c r="S83" s="132">
        <v>99.974938</v>
      </c>
      <c r="T83" s="79">
        <v>0</v>
      </c>
      <c r="U83" s="133">
        <v>399435676.6864756</v>
      </c>
      <c r="V83" s="134" t="s">
        <v>370</v>
      </c>
      <c r="W83" s="134" t="s">
        <v>370</v>
      </c>
      <c r="X83" s="79" t="s">
        <v>325</v>
      </c>
    </row>
    <row r="84" spans="1:24" ht="14.25">
      <c r="A84" s="79">
        <f t="shared" si="1"/>
        <v>73</v>
      </c>
      <c r="B84" s="79" t="s">
        <v>371</v>
      </c>
      <c r="C84" s="79" t="s">
        <v>372</v>
      </c>
      <c r="D84" s="79" t="s">
        <v>325</v>
      </c>
      <c r="E84" s="79"/>
      <c r="F84" s="79"/>
      <c r="G84" s="79" t="s">
        <v>326</v>
      </c>
      <c r="H84" s="79" t="s">
        <v>327</v>
      </c>
      <c r="I84" s="79" t="s">
        <v>328</v>
      </c>
      <c r="J84" s="79" t="s">
        <v>329</v>
      </c>
      <c r="K84" s="79" t="s">
        <v>330</v>
      </c>
      <c r="L84" s="131" t="s">
        <v>373</v>
      </c>
      <c r="M84" s="79">
        <v>1</v>
      </c>
      <c r="N84" s="131" t="s">
        <v>373</v>
      </c>
      <c r="O84" s="131" t="s">
        <v>368</v>
      </c>
      <c r="P84" s="131" t="s">
        <v>368</v>
      </c>
      <c r="Q84" s="79">
        <v>45713.995471</v>
      </c>
      <c r="R84" s="79">
        <v>10000</v>
      </c>
      <c r="S84" s="132">
        <v>99.990713</v>
      </c>
      <c r="T84" s="79">
        <v>0</v>
      </c>
      <c r="U84" s="133">
        <v>457097500.990972</v>
      </c>
      <c r="V84" s="134" t="s">
        <v>352</v>
      </c>
      <c r="W84" s="134" t="s">
        <v>352</v>
      </c>
      <c r="X84" s="79" t="s">
        <v>325</v>
      </c>
    </row>
    <row r="85" spans="1:24" ht="14.25">
      <c r="A85" s="79">
        <f t="shared" si="1"/>
        <v>74</v>
      </c>
      <c r="B85" s="79" t="s">
        <v>371</v>
      </c>
      <c r="C85" s="79" t="s">
        <v>372</v>
      </c>
      <c r="D85" s="79" t="s">
        <v>325</v>
      </c>
      <c r="E85" s="79"/>
      <c r="F85" s="79"/>
      <c r="G85" s="79" t="s">
        <v>326</v>
      </c>
      <c r="H85" s="79" t="s">
        <v>327</v>
      </c>
      <c r="I85" s="79" t="s">
        <v>328</v>
      </c>
      <c r="J85" s="79" t="s">
        <v>334</v>
      </c>
      <c r="K85" s="79" t="s">
        <v>330</v>
      </c>
      <c r="L85" s="131" t="s">
        <v>373</v>
      </c>
      <c r="M85" s="79">
        <v>1</v>
      </c>
      <c r="N85" s="131" t="s">
        <v>373</v>
      </c>
      <c r="O85" s="131" t="s">
        <v>368</v>
      </c>
      <c r="P85" s="131" t="s">
        <v>368</v>
      </c>
      <c r="Q85" s="79">
        <v>20188.471364</v>
      </c>
      <c r="R85" s="79">
        <v>10000</v>
      </c>
      <c r="S85" s="132">
        <v>99.990713</v>
      </c>
      <c r="T85" s="79">
        <v>0</v>
      </c>
      <c r="U85" s="133">
        <v>201865964.9902252</v>
      </c>
      <c r="V85" s="134" t="s">
        <v>352</v>
      </c>
      <c r="W85" s="134" t="s">
        <v>352</v>
      </c>
      <c r="X85" s="79" t="s">
        <v>325</v>
      </c>
    </row>
    <row r="86" spans="1:24" ht="14.25">
      <c r="A86" s="79">
        <f t="shared" si="1"/>
        <v>75</v>
      </c>
      <c r="B86" s="79" t="s">
        <v>371</v>
      </c>
      <c r="C86" s="79" t="s">
        <v>372</v>
      </c>
      <c r="D86" s="79" t="s">
        <v>325</v>
      </c>
      <c r="E86" s="79"/>
      <c r="F86" s="79"/>
      <c r="G86" s="79" t="s">
        <v>326</v>
      </c>
      <c r="H86" s="79" t="s">
        <v>327</v>
      </c>
      <c r="I86" s="79" t="s">
        <v>328</v>
      </c>
      <c r="J86" s="79" t="s">
        <v>335</v>
      </c>
      <c r="K86" s="79" t="s">
        <v>330</v>
      </c>
      <c r="L86" s="131" t="s">
        <v>373</v>
      </c>
      <c r="M86" s="79">
        <v>1</v>
      </c>
      <c r="N86" s="131" t="s">
        <v>373</v>
      </c>
      <c r="O86" s="131" t="s">
        <v>368</v>
      </c>
      <c r="P86" s="131" t="s">
        <v>368</v>
      </c>
      <c r="Q86" s="79">
        <v>24010.18908</v>
      </c>
      <c r="R86" s="79">
        <v>10000</v>
      </c>
      <c r="S86" s="132">
        <v>99.990713</v>
      </c>
      <c r="T86" s="79">
        <v>0</v>
      </c>
      <c r="U86" s="133">
        <v>240079592.993595</v>
      </c>
      <c r="V86" s="134" t="s">
        <v>352</v>
      </c>
      <c r="W86" s="134" t="s">
        <v>352</v>
      </c>
      <c r="X86" s="79" t="s">
        <v>325</v>
      </c>
    </row>
    <row r="87" spans="1:24" ht="14.25">
      <c r="A87" s="79">
        <f t="shared" si="1"/>
        <v>76</v>
      </c>
      <c r="B87" s="79" t="s">
        <v>371</v>
      </c>
      <c r="C87" s="79" t="s">
        <v>372</v>
      </c>
      <c r="D87" s="79" t="s">
        <v>325</v>
      </c>
      <c r="E87" s="79"/>
      <c r="F87" s="79"/>
      <c r="G87" s="79" t="s">
        <v>326</v>
      </c>
      <c r="H87" s="79" t="s">
        <v>327</v>
      </c>
      <c r="I87" s="79" t="s">
        <v>328</v>
      </c>
      <c r="J87" s="79" t="s">
        <v>336</v>
      </c>
      <c r="K87" s="79" t="s">
        <v>330</v>
      </c>
      <c r="L87" s="131" t="s">
        <v>373</v>
      </c>
      <c r="M87" s="79">
        <v>1</v>
      </c>
      <c r="N87" s="131" t="s">
        <v>373</v>
      </c>
      <c r="O87" s="131" t="s">
        <v>368</v>
      </c>
      <c r="P87" s="131" t="s">
        <v>368</v>
      </c>
      <c r="Q87" s="79">
        <v>9736.798637</v>
      </c>
      <c r="R87" s="79">
        <v>10000</v>
      </c>
      <c r="S87" s="132">
        <v>99.990713</v>
      </c>
      <c r="T87" s="79">
        <v>0</v>
      </c>
      <c r="U87" s="133">
        <v>97358943.99010499</v>
      </c>
      <c r="V87" s="134" t="s">
        <v>352</v>
      </c>
      <c r="W87" s="134" t="s">
        <v>352</v>
      </c>
      <c r="X87" s="79" t="s">
        <v>325</v>
      </c>
    </row>
    <row r="88" spans="1:24" ht="14.25">
      <c r="A88" s="79">
        <f t="shared" si="1"/>
        <v>77</v>
      </c>
      <c r="B88" s="79" t="s">
        <v>371</v>
      </c>
      <c r="C88" s="79" t="s">
        <v>372</v>
      </c>
      <c r="D88" s="79" t="s">
        <v>325</v>
      </c>
      <c r="E88" s="79"/>
      <c r="F88" s="79"/>
      <c r="G88" s="79" t="s">
        <v>326</v>
      </c>
      <c r="H88" s="79" t="s">
        <v>327</v>
      </c>
      <c r="I88" s="79" t="s">
        <v>328</v>
      </c>
      <c r="J88" s="79" t="s">
        <v>337</v>
      </c>
      <c r="K88" s="79" t="s">
        <v>330</v>
      </c>
      <c r="L88" s="131" t="s">
        <v>373</v>
      </c>
      <c r="M88" s="79">
        <v>1</v>
      </c>
      <c r="N88" s="131" t="s">
        <v>373</v>
      </c>
      <c r="O88" s="131" t="s">
        <v>368</v>
      </c>
      <c r="P88" s="131" t="s">
        <v>368</v>
      </c>
      <c r="Q88" s="79">
        <v>30373.754952</v>
      </c>
      <c r="R88" s="79">
        <v>10000</v>
      </c>
      <c r="S88" s="132">
        <v>99.990713</v>
      </c>
      <c r="T88" s="79">
        <v>0</v>
      </c>
      <c r="U88" s="133">
        <v>303709341.99087745</v>
      </c>
      <c r="V88" s="134" t="s">
        <v>352</v>
      </c>
      <c r="W88" s="134" t="s">
        <v>352</v>
      </c>
      <c r="X88" s="79" t="s">
        <v>325</v>
      </c>
    </row>
    <row r="89" spans="1:24" ht="14.25">
      <c r="A89" s="79">
        <f t="shared" si="1"/>
        <v>78</v>
      </c>
      <c r="B89" s="79" t="s">
        <v>371</v>
      </c>
      <c r="C89" s="79" t="s">
        <v>372</v>
      </c>
      <c r="D89" s="79" t="s">
        <v>325</v>
      </c>
      <c r="E89" s="79"/>
      <c r="F89" s="79"/>
      <c r="G89" s="79" t="s">
        <v>326</v>
      </c>
      <c r="H89" s="79" t="s">
        <v>327</v>
      </c>
      <c r="I89" s="79" t="s">
        <v>328</v>
      </c>
      <c r="J89" s="79" t="s">
        <v>338</v>
      </c>
      <c r="K89" s="79" t="s">
        <v>330</v>
      </c>
      <c r="L89" s="131" t="s">
        <v>373</v>
      </c>
      <c r="M89" s="79">
        <v>1</v>
      </c>
      <c r="N89" s="131" t="s">
        <v>373</v>
      </c>
      <c r="O89" s="131" t="s">
        <v>368</v>
      </c>
      <c r="P89" s="131" t="s">
        <v>368</v>
      </c>
      <c r="Q89" s="79">
        <v>19976.790493</v>
      </c>
      <c r="R89" s="79">
        <v>10000</v>
      </c>
      <c r="S89" s="132">
        <v>99.990713</v>
      </c>
      <c r="T89" s="79">
        <v>0</v>
      </c>
      <c r="U89" s="133">
        <v>199749352.86422816</v>
      </c>
      <c r="V89" s="134" t="s">
        <v>352</v>
      </c>
      <c r="W89" s="134" t="s">
        <v>352</v>
      </c>
      <c r="X89" s="79" t="s">
        <v>325</v>
      </c>
    </row>
    <row r="90" spans="1:24" ht="14.25">
      <c r="A90" s="79">
        <f t="shared" si="1"/>
        <v>79</v>
      </c>
      <c r="B90" s="79" t="s">
        <v>371</v>
      </c>
      <c r="C90" s="79" t="s">
        <v>372</v>
      </c>
      <c r="D90" s="79" t="s">
        <v>325</v>
      </c>
      <c r="E90" s="79"/>
      <c r="F90" s="79"/>
      <c r="G90" s="79" t="s">
        <v>326</v>
      </c>
      <c r="H90" s="79" t="s">
        <v>327</v>
      </c>
      <c r="I90" s="79" t="s">
        <v>328</v>
      </c>
      <c r="J90" s="79" t="s">
        <v>329</v>
      </c>
      <c r="K90" s="79" t="s">
        <v>330</v>
      </c>
      <c r="L90" s="131" t="s">
        <v>373</v>
      </c>
      <c r="M90" s="79">
        <v>1</v>
      </c>
      <c r="N90" s="131" t="s">
        <v>373</v>
      </c>
      <c r="O90" s="131" t="s">
        <v>368</v>
      </c>
      <c r="P90" s="131" t="s">
        <v>368</v>
      </c>
      <c r="Q90" s="79">
        <v>67504.333343</v>
      </c>
      <c r="R90" s="79">
        <v>10000</v>
      </c>
      <c r="S90" s="132">
        <v>99.99085</v>
      </c>
      <c r="T90" s="79">
        <v>0</v>
      </c>
      <c r="U90" s="133">
        <v>674981567.9775561</v>
      </c>
      <c r="V90" s="134" t="s">
        <v>374</v>
      </c>
      <c r="W90" s="134" t="s">
        <v>374</v>
      </c>
      <c r="X90" s="79" t="s">
        <v>325</v>
      </c>
    </row>
    <row r="91" spans="1:24" ht="14.25">
      <c r="A91" s="79">
        <f t="shared" si="1"/>
        <v>80</v>
      </c>
      <c r="B91" s="79" t="s">
        <v>371</v>
      </c>
      <c r="C91" s="79" t="s">
        <v>372</v>
      </c>
      <c r="D91" s="79" t="s">
        <v>325</v>
      </c>
      <c r="E91" s="79"/>
      <c r="F91" s="79"/>
      <c r="G91" s="79" t="s">
        <v>326</v>
      </c>
      <c r="H91" s="79" t="s">
        <v>327</v>
      </c>
      <c r="I91" s="79" t="s">
        <v>328</v>
      </c>
      <c r="J91" s="79" t="s">
        <v>334</v>
      </c>
      <c r="K91" s="79" t="s">
        <v>330</v>
      </c>
      <c r="L91" s="131" t="s">
        <v>373</v>
      </c>
      <c r="M91" s="79">
        <v>1</v>
      </c>
      <c r="N91" s="131" t="s">
        <v>373</v>
      </c>
      <c r="O91" s="131" t="s">
        <v>368</v>
      </c>
      <c r="P91" s="131" t="s">
        <v>368</v>
      </c>
      <c r="Q91" s="79">
        <v>29811.642819</v>
      </c>
      <c r="R91" s="79">
        <v>10000</v>
      </c>
      <c r="S91" s="132">
        <v>99.99085</v>
      </c>
      <c r="T91" s="79">
        <v>0</v>
      </c>
      <c r="U91" s="133">
        <v>298089150.98399526</v>
      </c>
      <c r="V91" s="134" t="s">
        <v>374</v>
      </c>
      <c r="W91" s="134" t="s">
        <v>374</v>
      </c>
      <c r="X91" s="79" t="s">
        <v>325</v>
      </c>
    </row>
    <row r="92" spans="1:24" ht="14.25">
      <c r="A92" s="79">
        <f t="shared" si="1"/>
        <v>81</v>
      </c>
      <c r="B92" s="79" t="s">
        <v>371</v>
      </c>
      <c r="C92" s="79" t="s">
        <v>372</v>
      </c>
      <c r="D92" s="79" t="s">
        <v>325</v>
      </c>
      <c r="E92" s="79"/>
      <c r="F92" s="79"/>
      <c r="G92" s="79" t="s">
        <v>326</v>
      </c>
      <c r="H92" s="79" t="s">
        <v>327</v>
      </c>
      <c r="I92" s="79" t="s">
        <v>328</v>
      </c>
      <c r="J92" s="79" t="s">
        <v>335</v>
      </c>
      <c r="K92" s="79" t="s">
        <v>330</v>
      </c>
      <c r="L92" s="131" t="s">
        <v>373</v>
      </c>
      <c r="M92" s="79">
        <v>1</v>
      </c>
      <c r="N92" s="131" t="s">
        <v>373</v>
      </c>
      <c r="O92" s="131" t="s">
        <v>368</v>
      </c>
      <c r="P92" s="131" t="s">
        <v>368</v>
      </c>
      <c r="Q92" s="79">
        <v>35455.045882</v>
      </c>
      <c r="R92" s="79">
        <v>10000</v>
      </c>
      <c r="S92" s="132">
        <v>99.99085</v>
      </c>
      <c r="T92" s="79">
        <v>0</v>
      </c>
      <c r="U92" s="133">
        <v>354518017.9848437</v>
      </c>
      <c r="V92" s="134" t="s">
        <v>374</v>
      </c>
      <c r="W92" s="134" t="s">
        <v>374</v>
      </c>
      <c r="X92" s="79" t="s">
        <v>325</v>
      </c>
    </row>
    <row r="93" spans="1:24" ht="14.25">
      <c r="A93" s="79">
        <f t="shared" si="1"/>
        <v>82</v>
      </c>
      <c r="B93" s="79" t="s">
        <v>371</v>
      </c>
      <c r="C93" s="79" t="s">
        <v>372</v>
      </c>
      <c r="D93" s="79" t="s">
        <v>325</v>
      </c>
      <c r="E93" s="79"/>
      <c r="F93" s="79"/>
      <c r="G93" s="79" t="s">
        <v>326</v>
      </c>
      <c r="H93" s="79" t="s">
        <v>327</v>
      </c>
      <c r="I93" s="79" t="s">
        <v>328</v>
      </c>
      <c r="J93" s="79" t="s">
        <v>336</v>
      </c>
      <c r="K93" s="79" t="s">
        <v>330</v>
      </c>
      <c r="L93" s="131" t="s">
        <v>373</v>
      </c>
      <c r="M93" s="79">
        <v>1</v>
      </c>
      <c r="N93" s="131" t="s">
        <v>373</v>
      </c>
      <c r="O93" s="131" t="s">
        <v>368</v>
      </c>
      <c r="P93" s="131" t="s">
        <v>368</v>
      </c>
      <c r="Q93" s="79">
        <v>14378.006065</v>
      </c>
      <c r="R93" s="79">
        <v>10000</v>
      </c>
      <c r="S93" s="132">
        <v>99.99085</v>
      </c>
      <c r="T93" s="79">
        <v>0</v>
      </c>
      <c r="U93" s="133">
        <v>143766904.99012062</v>
      </c>
      <c r="V93" s="134" t="s">
        <v>374</v>
      </c>
      <c r="W93" s="134" t="s">
        <v>374</v>
      </c>
      <c r="X93" s="79" t="s">
        <v>325</v>
      </c>
    </row>
    <row r="94" spans="1:24" ht="14.25">
      <c r="A94" s="79">
        <f t="shared" si="1"/>
        <v>83</v>
      </c>
      <c r="B94" s="79" t="s">
        <v>371</v>
      </c>
      <c r="C94" s="79" t="s">
        <v>372</v>
      </c>
      <c r="D94" s="79" t="s">
        <v>325</v>
      </c>
      <c r="E94" s="79"/>
      <c r="F94" s="79"/>
      <c r="G94" s="79" t="s">
        <v>326</v>
      </c>
      <c r="H94" s="79" t="s">
        <v>327</v>
      </c>
      <c r="I94" s="79" t="s">
        <v>328</v>
      </c>
      <c r="J94" s="79" t="s">
        <v>337</v>
      </c>
      <c r="K94" s="79" t="s">
        <v>330</v>
      </c>
      <c r="L94" s="131" t="s">
        <v>373</v>
      </c>
      <c r="M94" s="79">
        <v>1</v>
      </c>
      <c r="N94" s="131" t="s">
        <v>373</v>
      </c>
      <c r="O94" s="131" t="s">
        <v>368</v>
      </c>
      <c r="P94" s="131" t="s">
        <v>368</v>
      </c>
      <c r="Q94" s="79">
        <v>44851.911381</v>
      </c>
      <c r="R94" s="79">
        <v>10000</v>
      </c>
      <c r="S94" s="132">
        <v>99.99085</v>
      </c>
      <c r="T94" s="79">
        <v>0</v>
      </c>
      <c r="U94" s="133">
        <v>448478074.9838651</v>
      </c>
      <c r="V94" s="134" t="s">
        <v>374</v>
      </c>
      <c r="W94" s="134" t="s">
        <v>374</v>
      </c>
      <c r="X94" s="79" t="s">
        <v>325</v>
      </c>
    </row>
    <row r="95" spans="1:24" ht="14.25">
      <c r="A95" s="79">
        <f t="shared" si="1"/>
        <v>84</v>
      </c>
      <c r="B95" s="79" t="s">
        <v>371</v>
      </c>
      <c r="C95" s="79" t="s">
        <v>372</v>
      </c>
      <c r="D95" s="79" t="s">
        <v>325</v>
      </c>
      <c r="E95" s="79"/>
      <c r="F95" s="79"/>
      <c r="G95" s="79" t="s">
        <v>326</v>
      </c>
      <c r="H95" s="79" t="s">
        <v>327</v>
      </c>
      <c r="I95" s="79" t="s">
        <v>328</v>
      </c>
      <c r="J95" s="79" t="s">
        <v>338</v>
      </c>
      <c r="K95" s="79" t="s">
        <v>330</v>
      </c>
      <c r="L95" s="131" t="s">
        <v>373</v>
      </c>
      <c r="M95" s="79">
        <v>1</v>
      </c>
      <c r="N95" s="131" t="s">
        <v>373</v>
      </c>
      <c r="O95" s="131" t="s">
        <v>368</v>
      </c>
      <c r="P95" s="131" t="s">
        <v>368</v>
      </c>
      <c r="Q95" s="79">
        <v>29499.060508</v>
      </c>
      <c r="R95" s="79">
        <v>10000</v>
      </c>
      <c r="S95" s="132">
        <v>99.99085</v>
      </c>
      <c r="T95" s="79">
        <v>0</v>
      </c>
      <c r="U95" s="133">
        <v>294963613.8821211</v>
      </c>
      <c r="V95" s="134" t="s">
        <v>374</v>
      </c>
      <c r="W95" s="134" t="s">
        <v>374</v>
      </c>
      <c r="X95" s="79" t="s">
        <v>325</v>
      </c>
    </row>
    <row r="96" spans="1:24" ht="14.25">
      <c r="A96" s="79">
        <f t="shared" si="1"/>
        <v>85</v>
      </c>
      <c r="B96" s="79" t="s">
        <v>375</v>
      </c>
      <c r="C96" s="79" t="s">
        <v>376</v>
      </c>
      <c r="D96" s="79" t="s">
        <v>325</v>
      </c>
      <c r="E96" s="79"/>
      <c r="F96" s="79"/>
      <c r="G96" s="79" t="s">
        <v>326</v>
      </c>
      <c r="H96" s="79" t="s">
        <v>327</v>
      </c>
      <c r="I96" s="79" t="s">
        <v>328</v>
      </c>
      <c r="J96" s="79" t="s">
        <v>329</v>
      </c>
      <c r="K96" s="79" t="s">
        <v>330</v>
      </c>
      <c r="L96" s="131" t="s">
        <v>377</v>
      </c>
      <c r="M96" s="79">
        <v>1</v>
      </c>
      <c r="N96" s="131" t="s">
        <v>377</v>
      </c>
      <c r="O96" s="131" t="s">
        <v>373</v>
      </c>
      <c r="P96" s="131" t="s">
        <v>373</v>
      </c>
      <c r="Q96" s="79">
        <v>113233.690896</v>
      </c>
      <c r="R96" s="79">
        <v>10000</v>
      </c>
      <c r="S96" s="132">
        <v>99.990713</v>
      </c>
      <c r="T96" s="79">
        <v>0</v>
      </c>
      <c r="U96" s="133">
        <v>1132231750.982705</v>
      </c>
      <c r="V96" s="134" t="s">
        <v>352</v>
      </c>
      <c r="W96" s="134" t="s">
        <v>352</v>
      </c>
      <c r="X96" s="79" t="s">
        <v>325</v>
      </c>
    </row>
    <row r="97" spans="1:24" ht="14.25">
      <c r="A97" s="79">
        <f t="shared" si="1"/>
        <v>86</v>
      </c>
      <c r="B97" s="79" t="s">
        <v>375</v>
      </c>
      <c r="C97" s="79" t="s">
        <v>376</v>
      </c>
      <c r="D97" s="79" t="s">
        <v>325</v>
      </c>
      <c r="E97" s="79"/>
      <c r="F97" s="79"/>
      <c r="G97" s="79" t="s">
        <v>326</v>
      </c>
      <c r="H97" s="79" t="s">
        <v>327</v>
      </c>
      <c r="I97" s="79" t="s">
        <v>328</v>
      </c>
      <c r="J97" s="79" t="s">
        <v>334</v>
      </c>
      <c r="K97" s="79" t="s">
        <v>330</v>
      </c>
      <c r="L97" s="131" t="s">
        <v>377</v>
      </c>
      <c r="M97" s="79">
        <v>1</v>
      </c>
      <c r="N97" s="131" t="s">
        <v>377</v>
      </c>
      <c r="O97" s="131" t="s">
        <v>373</v>
      </c>
      <c r="P97" s="131" t="s">
        <v>373</v>
      </c>
      <c r="Q97" s="79">
        <v>50006.898444</v>
      </c>
      <c r="R97" s="79">
        <v>10000</v>
      </c>
      <c r="S97" s="132">
        <v>99.990713</v>
      </c>
      <c r="T97" s="79">
        <v>0</v>
      </c>
      <c r="U97" s="133">
        <v>500022543.98354614</v>
      </c>
      <c r="V97" s="134" t="s">
        <v>352</v>
      </c>
      <c r="W97" s="134" t="s">
        <v>352</v>
      </c>
      <c r="X97" s="79" t="s">
        <v>325</v>
      </c>
    </row>
    <row r="98" spans="1:24" ht="14.25">
      <c r="A98" s="79">
        <f t="shared" si="1"/>
        <v>87</v>
      </c>
      <c r="B98" s="79" t="s">
        <v>375</v>
      </c>
      <c r="C98" s="79" t="s">
        <v>376</v>
      </c>
      <c r="D98" s="79" t="s">
        <v>325</v>
      </c>
      <c r="E98" s="79"/>
      <c r="F98" s="79"/>
      <c r="G98" s="79" t="s">
        <v>326</v>
      </c>
      <c r="H98" s="79" t="s">
        <v>327</v>
      </c>
      <c r="I98" s="79" t="s">
        <v>328</v>
      </c>
      <c r="J98" s="79" t="s">
        <v>335</v>
      </c>
      <c r="K98" s="79" t="s">
        <v>330</v>
      </c>
      <c r="L98" s="131" t="s">
        <v>377</v>
      </c>
      <c r="M98" s="79">
        <v>1</v>
      </c>
      <c r="N98" s="131" t="s">
        <v>377</v>
      </c>
      <c r="O98" s="131" t="s">
        <v>373</v>
      </c>
      <c r="P98" s="131" t="s">
        <v>373</v>
      </c>
      <c r="Q98" s="79">
        <v>59473.303471</v>
      </c>
      <c r="R98" s="79">
        <v>10000</v>
      </c>
      <c r="S98" s="132">
        <v>99.990713</v>
      </c>
      <c r="T98" s="79">
        <v>0</v>
      </c>
      <c r="U98" s="133">
        <v>594677802.9830593</v>
      </c>
      <c r="V98" s="134" t="s">
        <v>352</v>
      </c>
      <c r="W98" s="134" t="s">
        <v>352</v>
      </c>
      <c r="X98" s="79" t="s">
        <v>325</v>
      </c>
    </row>
    <row r="99" spans="1:24" ht="14.25">
      <c r="A99" s="79">
        <f t="shared" si="1"/>
        <v>88</v>
      </c>
      <c r="B99" s="79" t="s">
        <v>375</v>
      </c>
      <c r="C99" s="79" t="s">
        <v>376</v>
      </c>
      <c r="D99" s="79" t="s">
        <v>325</v>
      </c>
      <c r="E99" s="79"/>
      <c r="F99" s="79"/>
      <c r="G99" s="79" t="s">
        <v>326</v>
      </c>
      <c r="H99" s="79" t="s">
        <v>327</v>
      </c>
      <c r="I99" s="79" t="s">
        <v>328</v>
      </c>
      <c r="J99" s="79" t="s">
        <v>336</v>
      </c>
      <c r="K99" s="79" t="s">
        <v>330</v>
      </c>
      <c r="L99" s="131" t="s">
        <v>377</v>
      </c>
      <c r="M99" s="79">
        <v>1</v>
      </c>
      <c r="N99" s="131" t="s">
        <v>377</v>
      </c>
      <c r="O99" s="131" t="s">
        <v>373</v>
      </c>
      <c r="P99" s="131" t="s">
        <v>373</v>
      </c>
      <c r="Q99" s="79">
        <v>24118.076799</v>
      </c>
      <c r="R99" s="79">
        <v>10000</v>
      </c>
      <c r="S99" s="132">
        <v>99.990713</v>
      </c>
      <c r="T99" s="79">
        <v>0</v>
      </c>
      <c r="U99" s="133">
        <v>241158369.99032024</v>
      </c>
      <c r="V99" s="134" t="s">
        <v>352</v>
      </c>
      <c r="W99" s="134" t="s">
        <v>352</v>
      </c>
      <c r="X99" s="79" t="s">
        <v>325</v>
      </c>
    </row>
    <row r="100" spans="1:24" ht="14.25">
      <c r="A100" s="79">
        <f t="shared" si="1"/>
        <v>89</v>
      </c>
      <c r="B100" s="79" t="s">
        <v>375</v>
      </c>
      <c r="C100" s="79" t="s">
        <v>376</v>
      </c>
      <c r="D100" s="79" t="s">
        <v>325</v>
      </c>
      <c r="E100" s="79"/>
      <c r="F100" s="79"/>
      <c r="G100" s="79" t="s">
        <v>326</v>
      </c>
      <c r="H100" s="79" t="s">
        <v>327</v>
      </c>
      <c r="I100" s="79" t="s">
        <v>328</v>
      </c>
      <c r="J100" s="79" t="s">
        <v>337</v>
      </c>
      <c r="K100" s="79" t="s">
        <v>330</v>
      </c>
      <c r="L100" s="131" t="s">
        <v>377</v>
      </c>
      <c r="M100" s="79">
        <v>1</v>
      </c>
      <c r="N100" s="131" t="s">
        <v>377</v>
      </c>
      <c r="O100" s="131" t="s">
        <v>373</v>
      </c>
      <c r="P100" s="131" t="s">
        <v>373</v>
      </c>
      <c r="Q100" s="79">
        <v>75235.873311</v>
      </c>
      <c r="R100" s="79">
        <v>10000</v>
      </c>
      <c r="S100" s="132">
        <v>99.990713</v>
      </c>
      <c r="T100" s="79">
        <v>0</v>
      </c>
      <c r="U100" s="133">
        <v>752288862.9839376</v>
      </c>
      <c r="V100" s="134" t="s">
        <v>352</v>
      </c>
      <c r="W100" s="134" t="s">
        <v>352</v>
      </c>
      <c r="X100" s="79" t="s">
        <v>325</v>
      </c>
    </row>
    <row r="101" spans="1:24" ht="14.25">
      <c r="A101" s="79">
        <f t="shared" si="1"/>
        <v>90</v>
      </c>
      <c r="B101" s="79" t="s">
        <v>375</v>
      </c>
      <c r="C101" s="79" t="s">
        <v>376</v>
      </c>
      <c r="D101" s="79" t="s">
        <v>325</v>
      </c>
      <c r="E101" s="79"/>
      <c r="F101" s="79"/>
      <c r="G101" s="79" t="s">
        <v>326</v>
      </c>
      <c r="H101" s="79" t="s">
        <v>327</v>
      </c>
      <c r="I101" s="79" t="s">
        <v>328</v>
      </c>
      <c r="J101" s="79" t="s">
        <v>338</v>
      </c>
      <c r="K101" s="79" t="s">
        <v>330</v>
      </c>
      <c r="L101" s="131" t="s">
        <v>377</v>
      </c>
      <c r="M101" s="79">
        <v>1</v>
      </c>
      <c r="N101" s="131" t="s">
        <v>377</v>
      </c>
      <c r="O101" s="131" t="s">
        <v>373</v>
      </c>
      <c r="P101" s="131" t="s">
        <v>373</v>
      </c>
      <c r="Q101" s="79">
        <v>49482.564216</v>
      </c>
      <c r="R101" s="79">
        <v>10000</v>
      </c>
      <c r="S101" s="132">
        <v>99.990713</v>
      </c>
      <c r="T101" s="79">
        <v>0</v>
      </c>
      <c r="U101" s="133">
        <v>494779688.6427813</v>
      </c>
      <c r="V101" s="134" t="s">
        <v>352</v>
      </c>
      <c r="W101" s="134" t="s">
        <v>352</v>
      </c>
      <c r="X101" s="79" t="s">
        <v>325</v>
      </c>
    </row>
    <row r="102" spans="1:24" ht="14.25">
      <c r="A102" s="79">
        <f t="shared" si="1"/>
        <v>91</v>
      </c>
      <c r="B102" s="79" t="s">
        <v>378</v>
      </c>
      <c r="C102" s="79" t="s">
        <v>39</v>
      </c>
      <c r="D102" s="79" t="s">
        <v>379</v>
      </c>
      <c r="E102" s="79"/>
      <c r="F102" s="79"/>
      <c r="G102" s="79" t="s">
        <v>326</v>
      </c>
      <c r="H102" s="79"/>
      <c r="I102" s="79" t="s">
        <v>328</v>
      </c>
      <c r="J102" s="79" t="s">
        <v>329</v>
      </c>
      <c r="K102" s="79" t="s">
        <v>330</v>
      </c>
      <c r="L102" s="131" t="s">
        <v>380</v>
      </c>
      <c r="M102" s="79">
        <v>201</v>
      </c>
      <c r="N102" s="131" t="s">
        <v>380</v>
      </c>
      <c r="O102" s="131" t="s">
        <v>355</v>
      </c>
      <c r="P102" s="131" t="s">
        <v>355</v>
      </c>
      <c r="Q102" s="79">
        <v>641</v>
      </c>
      <c r="R102" s="79">
        <v>100</v>
      </c>
      <c r="S102" s="132">
        <v>486341</v>
      </c>
      <c r="T102" s="79">
        <v>0</v>
      </c>
      <c r="U102" s="133">
        <f aca="true" t="shared" si="2" ref="U102:U107">(Q102*R102*S102)/100</f>
        <v>311744581</v>
      </c>
      <c r="V102" s="133">
        <v>5.1</v>
      </c>
      <c r="W102" s="133">
        <v>5.1</v>
      </c>
      <c r="X102" s="79" t="s">
        <v>379</v>
      </c>
    </row>
    <row r="103" spans="1:24" ht="14.25">
      <c r="A103" s="79">
        <f t="shared" si="1"/>
        <v>92</v>
      </c>
      <c r="B103" s="79" t="s">
        <v>378</v>
      </c>
      <c r="C103" s="79" t="s">
        <v>39</v>
      </c>
      <c r="D103" s="79" t="s">
        <v>379</v>
      </c>
      <c r="E103" s="79"/>
      <c r="F103" s="79"/>
      <c r="G103" s="79" t="s">
        <v>326</v>
      </c>
      <c r="H103" s="79"/>
      <c r="I103" s="79" t="s">
        <v>328</v>
      </c>
      <c r="J103" s="79" t="s">
        <v>334</v>
      </c>
      <c r="K103" s="79" t="s">
        <v>330</v>
      </c>
      <c r="L103" s="131" t="s">
        <v>380</v>
      </c>
      <c r="M103" s="79">
        <v>201</v>
      </c>
      <c r="N103" s="131" t="s">
        <v>380</v>
      </c>
      <c r="O103" s="131" t="s">
        <v>355</v>
      </c>
      <c r="P103" s="131" t="s">
        <v>355</v>
      </c>
      <c r="Q103" s="79">
        <v>207</v>
      </c>
      <c r="R103" s="79">
        <v>100</v>
      </c>
      <c r="S103" s="132">
        <v>486341</v>
      </c>
      <c r="T103" s="79">
        <v>0</v>
      </c>
      <c r="U103" s="133">
        <f t="shared" si="2"/>
        <v>100672587</v>
      </c>
      <c r="V103" s="133">
        <v>5.1</v>
      </c>
      <c r="W103" s="133">
        <v>5.1</v>
      </c>
      <c r="X103" s="79" t="s">
        <v>379</v>
      </c>
    </row>
    <row r="104" spans="1:24" ht="14.25">
      <c r="A104" s="79">
        <f t="shared" si="1"/>
        <v>93</v>
      </c>
      <c r="B104" s="79" t="s">
        <v>378</v>
      </c>
      <c r="C104" s="79" t="s">
        <v>39</v>
      </c>
      <c r="D104" s="79" t="s">
        <v>379</v>
      </c>
      <c r="E104" s="79"/>
      <c r="F104" s="79"/>
      <c r="G104" s="79" t="s">
        <v>326</v>
      </c>
      <c r="H104" s="79"/>
      <c r="I104" s="79" t="s">
        <v>328</v>
      </c>
      <c r="J104" s="79" t="s">
        <v>335</v>
      </c>
      <c r="K104" s="79" t="s">
        <v>330</v>
      </c>
      <c r="L104" s="131" t="s">
        <v>380</v>
      </c>
      <c r="M104" s="79">
        <v>201</v>
      </c>
      <c r="N104" s="131" t="s">
        <v>380</v>
      </c>
      <c r="O104" s="131" t="s">
        <v>355</v>
      </c>
      <c r="P104" s="131" t="s">
        <v>355</v>
      </c>
      <c r="Q104" s="79">
        <v>344</v>
      </c>
      <c r="R104" s="79">
        <v>100</v>
      </c>
      <c r="S104" s="132">
        <v>486341</v>
      </c>
      <c r="T104" s="79">
        <v>0</v>
      </c>
      <c r="U104" s="133">
        <f t="shared" si="2"/>
        <v>167301304</v>
      </c>
      <c r="V104" s="133">
        <v>5.1</v>
      </c>
      <c r="W104" s="133">
        <v>5.1</v>
      </c>
      <c r="X104" s="79" t="s">
        <v>379</v>
      </c>
    </row>
    <row r="105" spans="1:24" ht="14.25">
      <c r="A105" s="79">
        <f t="shared" si="1"/>
        <v>94</v>
      </c>
      <c r="B105" s="79" t="s">
        <v>378</v>
      </c>
      <c r="C105" s="79" t="s">
        <v>39</v>
      </c>
      <c r="D105" s="79" t="s">
        <v>379</v>
      </c>
      <c r="E105" s="79"/>
      <c r="F105" s="79"/>
      <c r="G105" s="79" t="s">
        <v>326</v>
      </c>
      <c r="H105" s="79"/>
      <c r="I105" s="79" t="s">
        <v>328</v>
      </c>
      <c r="J105" s="79" t="s">
        <v>336</v>
      </c>
      <c r="K105" s="79" t="s">
        <v>330</v>
      </c>
      <c r="L105" s="131" t="s">
        <v>380</v>
      </c>
      <c r="M105" s="79">
        <v>201</v>
      </c>
      <c r="N105" s="131" t="s">
        <v>380</v>
      </c>
      <c r="O105" s="131" t="s">
        <v>355</v>
      </c>
      <c r="P105" s="131" t="s">
        <v>355</v>
      </c>
      <c r="Q105" s="79">
        <v>141</v>
      </c>
      <c r="R105" s="79">
        <v>100</v>
      </c>
      <c r="S105" s="132">
        <v>486341</v>
      </c>
      <c r="T105" s="79">
        <v>0</v>
      </c>
      <c r="U105" s="133">
        <f t="shared" si="2"/>
        <v>68574081</v>
      </c>
      <c r="V105" s="133">
        <v>5.1</v>
      </c>
      <c r="W105" s="133">
        <v>5.1</v>
      </c>
      <c r="X105" s="79" t="s">
        <v>379</v>
      </c>
    </row>
    <row r="106" spans="1:24" ht="14.25">
      <c r="A106" s="79">
        <f t="shared" si="1"/>
        <v>95</v>
      </c>
      <c r="B106" s="79" t="s">
        <v>378</v>
      </c>
      <c r="C106" s="79" t="s">
        <v>39</v>
      </c>
      <c r="D106" s="79" t="s">
        <v>379</v>
      </c>
      <c r="E106" s="79"/>
      <c r="F106" s="79"/>
      <c r="G106" s="79" t="s">
        <v>326</v>
      </c>
      <c r="H106" s="79"/>
      <c r="I106" s="79" t="s">
        <v>328</v>
      </c>
      <c r="J106" s="79" t="s">
        <v>337</v>
      </c>
      <c r="K106" s="79" t="s">
        <v>330</v>
      </c>
      <c r="L106" s="131" t="s">
        <v>380</v>
      </c>
      <c r="M106" s="79">
        <v>201</v>
      </c>
      <c r="N106" s="131" t="s">
        <v>380</v>
      </c>
      <c r="O106" s="131" t="s">
        <v>355</v>
      </c>
      <c r="P106" s="131" t="s">
        <v>355</v>
      </c>
      <c r="Q106" s="79">
        <v>357</v>
      </c>
      <c r="R106" s="79">
        <v>100</v>
      </c>
      <c r="S106" s="132">
        <v>486341</v>
      </c>
      <c r="T106" s="79">
        <v>0</v>
      </c>
      <c r="U106" s="133">
        <f t="shared" si="2"/>
        <v>173623737</v>
      </c>
      <c r="V106" s="133">
        <v>5.1</v>
      </c>
      <c r="W106" s="133">
        <v>5.1</v>
      </c>
      <c r="X106" s="79" t="s">
        <v>379</v>
      </c>
    </row>
    <row r="107" spans="1:24" ht="14.25">
      <c r="A107" s="79">
        <f t="shared" si="1"/>
        <v>96</v>
      </c>
      <c r="B107" s="79" t="s">
        <v>378</v>
      </c>
      <c r="C107" s="79" t="s">
        <v>39</v>
      </c>
      <c r="D107" s="79" t="s">
        <v>379</v>
      </c>
      <c r="E107" s="79"/>
      <c r="F107" s="79"/>
      <c r="G107" s="79" t="s">
        <v>326</v>
      </c>
      <c r="H107" s="79"/>
      <c r="I107" s="79" t="s">
        <v>328</v>
      </c>
      <c r="J107" s="79" t="s">
        <v>338</v>
      </c>
      <c r="K107" s="79" t="s">
        <v>330</v>
      </c>
      <c r="L107" s="131" t="s">
        <v>380</v>
      </c>
      <c r="M107" s="79">
        <v>201</v>
      </c>
      <c r="N107" s="131" t="s">
        <v>380</v>
      </c>
      <c r="O107" s="131" t="s">
        <v>355</v>
      </c>
      <c r="P107" s="131" t="s">
        <v>355</v>
      </c>
      <c r="Q107" s="79">
        <v>310</v>
      </c>
      <c r="R107" s="79">
        <v>100</v>
      </c>
      <c r="S107" s="132">
        <v>486341</v>
      </c>
      <c r="T107" s="79">
        <v>0</v>
      </c>
      <c r="U107" s="133">
        <f t="shared" si="2"/>
        <v>150765710</v>
      </c>
      <c r="V107" s="133">
        <v>5.1</v>
      </c>
      <c r="W107" s="133">
        <v>5.1</v>
      </c>
      <c r="X107" s="79" t="s">
        <v>379</v>
      </c>
    </row>
    <row r="110" ht="14.25">
      <c r="E110" s="135"/>
    </row>
    <row r="113" ht="14.25">
      <c r="F113" s="136"/>
    </row>
    <row r="115" spans="3:4" ht="14.25">
      <c r="C115" s="137"/>
      <c r="D115" s="137"/>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X111"/>
  <sheetViews>
    <sheetView zoomScalePageLayoutView="0" workbookViewId="0" topLeftCell="A1">
      <selection activeCell="A1" sqref="A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5.421875" style="0" bestFit="1"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4.25">
      <c r="A1" s="124" t="s">
        <v>290</v>
      </c>
    </row>
    <row r="2" ht="14.25">
      <c r="A2" s="126" t="s">
        <v>291</v>
      </c>
    </row>
    <row r="3" ht="14.25">
      <c r="A3" s="126" t="s">
        <v>292</v>
      </c>
    </row>
    <row r="4" ht="14.25">
      <c r="A4" s="124" t="s">
        <v>293</v>
      </c>
    </row>
    <row r="5" ht="14.25">
      <c r="A5" s="124" t="s">
        <v>294</v>
      </c>
    </row>
    <row r="6" ht="14.25">
      <c r="A6" s="124" t="s">
        <v>295</v>
      </c>
    </row>
    <row r="7" ht="14.25">
      <c r="A7" s="124" t="s">
        <v>296</v>
      </c>
    </row>
    <row r="8" ht="14.25">
      <c r="A8" s="124" t="s">
        <v>297</v>
      </c>
    </row>
    <row r="9" ht="14.25">
      <c r="A9" s="124" t="s">
        <v>298</v>
      </c>
    </row>
    <row r="11" spans="1:24" ht="114.75" customHeight="1">
      <c r="A11" s="127" t="s">
        <v>299</v>
      </c>
      <c r="B11" s="127" t="s">
        <v>300</v>
      </c>
      <c r="C11" s="128" t="s">
        <v>301</v>
      </c>
      <c r="D11" s="129" t="s">
        <v>302</v>
      </c>
      <c r="E11" s="128" t="s">
        <v>303</v>
      </c>
      <c r="F11" s="127" t="s">
        <v>304</v>
      </c>
      <c r="G11" s="127" t="s">
        <v>305</v>
      </c>
      <c r="H11" s="127" t="s">
        <v>306</v>
      </c>
      <c r="I11" s="127" t="s">
        <v>307</v>
      </c>
      <c r="J11" s="127" t="s">
        <v>308</v>
      </c>
      <c r="K11" s="127" t="s">
        <v>309</v>
      </c>
      <c r="L11" s="127" t="s">
        <v>310</v>
      </c>
      <c r="M11" s="127" t="s">
        <v>311</v>
      </c>
      <c r="N11" s="127" t="s">
        <v>312</v>
      </c>
      <c r="O11" s="127" t="s">
        <v>313</v>
      </c>
      <c r="P11" s="127" t="s">
        <v>314</v>
      </c>
      <c r="Q11" s="127" t="s">
        <v>315</v>
      </c>
      <c r="R11" s="127" t="s">
        <v>316</v>
      </c>
      <c r="S11" s="127" t="s">
        <v>317</v>
      </c>
      <c r="T11" s="127" t="s">
        <v>318</v>
      </c>
      <c r="U11" s="127" t="s">
        <v>319</v>
      </c>
      <c r="V11" s="127" t="s">
        <v>320</v>
      </c>
      <c r="W11" s="127" t="s">
        <v>321</v>
      </c>
      <c r="X11" s="127" t="s">
        <v>322</v>
      </c>
    </row>
    <row r="12" spans="1:24" ht="14.25">
      <c r="A12" s="79">
        <v>1</v>
      </c>
      <c r="B12" s="79" t="s">
        <v>381</v>
      </c>
      <c r="C12" s="79" t="s">
        <v>382</v>
      </c>
      <c r="D12" s="79" t="s">
        <v>325</v>
      </c>
      <c r="E12" s="79"/>
      <c r="F12" s="79"/>
      <c r="G12" s="79" t="s">
        <v>326</v>
      </c>
      <c r="H12" s="79" t="s">
        <v>327</v>
      </c>
      <c r="I12" s="79" t="s">
        <v>328</v>
      </c>
      <c r="J12" s="79" t="s">
        <v>329</v>
      </c>
      <c r="K12" s="79" t="s">
        <v>330</v>
      </c>
      <c r="L12" s="131" t="s">
        <v>383</v>
      </c>
      <c r="M12" s="79">
        <v>1</v>
      </c>
      <c r="N12" s="131" t="s">
        <v>383</v>
      </c>
      <c r="O12" s="131" t="s">
        <v>377</v>
      </c>
      <c r="P12" s="131" t="s">
        <v>377</v>
      </c>
      <c r="Q12" s="79">
        <v>67519.571305</v>
      </c>
      <c r="R12" s="79">
        <v>10000</v>
      </c>
      <c r="S12" s="132">
        <v>99.991234</v>
      </c>
      <c r="T12" s="79">
        <v>0</v>
      </c>
      <c r="U12" s="133">
        <v>675136523.030609</v>
      </c>
      <c r="V12" s="134" t="s">
        <v>384</v>
      </c>
      <c r="W12" s="134" t="s">
        <v>384</v>
      </c>
      <c r="X12" s="79" t="s">
        <v>325</v>
      </c>
    </row>
    <row r="13" spans="1:24" ht="14.25">
      <c r="A13" s="79">
        <v>2</v>
      </c>
      <c r="B13" s="79" t="s">
        <v>381</v>
      </c>
      <c r="C13" s="79" t="s">
        <v>382</v>
      </c>
      <c r="D13" s="79" t="s">
        <v>325</v>
      </c>
      <c r="E13" s="79"/>
      <c r="F13" s="79"/>
      <c r="G13" s="79" t="s">
        <v>326</v>
      </c>
      <c r="H13" s="79" t="s">
        <v>327</v>
      </c>
      <c r="I13" s="79" t="s">
        <v>328</v>
      </c>
      <c r="J13" s="79" t="s">
        <v>334</v>
      </c>
      <c r="K13" s="79" t="s">
        <v>330</v>
      </c>
      <c r="L13" s="131" t="s">
        <v>383</v>
      </c>
      <c r="M13" s="79">
        <v>1</v>
      </c>
      <c r="N13" s="131" t="s">
        <v>383</v>
      </c>
      <c r="O13" s="131" t="s">
        <v>377</v>
      </c>
      <c r="P13" s="131" t="s">
        <v>377</v>
      </c>
      <c r="Q13" s="79">
        <v>29818.372284</v>
      </c>
      <c r="R13" s="79">
        <v>10000</v>
      </c>
      <c r="S13" s="132">
        <v>99.991234</v>
      </c>
      <c r="T13" s="79">
        <v>0</v>
      </c>
      <c r="U13" s="133">
        <v>298157583.0112128</v>
      </c>
      <c r="V13" s="134" t="s">
        <v>384</v>
      </c>
      <c r="W13" s="134" t="s">
        <v>384</v>
      </c>
      <c r="X13" s="79" t="s">
        <v>325</v>
      </c>
    </row>
    <row r="14" spans="1:24" ht="14.25">
      <c r="A14" s="79">
        <v>3</v>
      </c>
      <c r="B14" s="79" t="s">
        <v>381</v>
      </c>
      <c r="C14" s="79" t="s">
        <v>382</v>
      </c>
      <c r="D14" s="79" t="s">
        <v>325</v>
      </c>
      <c r="E14" s="79"/>
      <c r="F14" s="79"/>
      <c r="G14" s="79" t="s">
        <v>326</v>
      </c>
      <c r="H14" s="79" t="s">
        <v>327</v>
      </c>
      <c r="I14" s="79" t="s">
        <v>328</v>
      </c>
      <c r="J14" s="79" t="s">
        <v>335</v>
      </c>
      <c r="K14" s="79" t="s">
        <v>330</v>
      </c>
      <c r="L14" s="131" t="s">
        <v>383</v>
      </c>
      <c r="M14" s="79">
        <v>1</v>
      </c>
      <c r="N14" s="131" t="s">
        <v>383</v>
      </c>
      <c r="O14" s="131" t="s">
        <v>377</v>
      </c>
      <c r="P14" s="131" t="s">
        <v>377</v>
      </c>
      <c r="Q14" s="79">
        <v>35463.049216</v>
      </c>
      <c r="R14" s="79">
        <v>10000</v>
      </c>
      <c r="S14" s="132">
        <v>99.991234</v>
      </c>
      <c r="T14" s="79">
        <v>0</v>
      </c>
      <c r="U14" s="133">
        <v>354599404.00985056</v>
      </c>
      <c r="V14" s="134" t="s">
        <v>384</v>
      </c>
      <c r="W14" s="134" t="s">
        <v>384</v>
      </c>
      <c r="X14" s="79" t="s">
        <v>325</v>
      </c>
    </row>
    <row r="15" spans="1:24" ht="14.25">
      <c r="A15" s="79">
        <v>4</v>
      </c>
      <c r="B15" s="79" t="s">
        <v>381</v>
      </c>
      <c r="C15" s="79" t="s">
        <v>382</v>
      </c>
      <c r="D15" s="79" t="s">
        <v>325</v>
      </c>
      <c r="E15" s="79"/>
      <c r="F15" s="79"/>
      <c r="G15" s="79" t="s">
        <v>326</v>
      </c>
      <c r="H15" s="79" t="s">
        <v>327</v>
      </c>
      <c r="I15" s="79" t="s">
        <v>328</v>
      </c>
      <c r="J15" s="79" t="s">
        <v>336</v>
      </c>
      <c r="K15" s="79" t="s">
        <v>330</v>
      </c>
      <c r="L15" s="131" t="s">
        <v>383</v>
      </c>
      <c r="M15" s="79">
        <v>1</v>
      </c>
      <c r="N15" s="131" t="s">
        <v>383</v>
      </c>
      <c r="O15" s="131" t="s">
        <v>377</v>
      </c>
      <c r="P15" s="131" t="s">
        <v>377</v>
      </c>
      <c r="Q15" s="79">
        <v>14381.251611</v>
      </c>
      <c r="R15" s="79">
        <v>10000</v>
      </c>
      <c r="S15" s="132">
        <v>99.991234</v>
      </c>
      <c r="T15" s="79">
        <v>0</v>
      </c>
      <c r="U15" s="133">
        <v>143799909.001494</v>
      </c>
      <c r="V15" s="134" t="s">
        <v>384</v>
      </c>
      <c r="W15" s="134" t="s">
        <v>384</v>
      </c>
      <c r="X15" s="79" t="s">
        <v>325</v>
      </c>
    </row>
    <row r="16" spans="1:24" ht="14.25">
      <c r="A16" s="79">
        <v>5</v>
      </c>
      <c r="B16" s="79" t="s">
        <v>381</v>
      </c>
      <c r="C16" s="79" t="s">
        <v>382</v>
      </c>
      <c r="D16" s="79" t="s">
        <v>325</v>
      </c>
      <c r="E16" s="79"/>
      <c r="F16" s="79"/>
      <c r="G16" s="79" t="s">
        <v>326</v>
      </c>
      <c r="H16" s="79" t="s">
        <v>327</v>
      </c>
      <c r="I16" s="79" t="s">
        <v>328</v>
      </c>
      <c r="J16" s="79" t="s">
        <v>337</v>
      </c>
      <c r="K16" s="79" t="s">
        <v>330</v>
      </c>
      <c r="L16" s="131" t="s">
        <v>383</v>
      </c>
      <c r="M16" s="79">
        <v>1</v>
      </c>
      <c r="N16" s="131" t="s">
        <v>383</v>
      </c>
      <c r="O16" s="131" t="s">
        <v>377</v>
      </c>
      <c r="P16" s="131" t="s">
        <v>377</v>
      </c>
      <c r="Q16" s="79">
        <v>44862.035965</v>
      </c>
      <c r="R16" s="79">
        <v>10000</v>
      </c>
      <c r="S16" s="132">
        <v>99.991234</v>
      </c>
      <c r="T16" s="79">
        <v>0</v>
      </c>
      <c r="U16" s="133">
        <v>448581032.0191018</v>
      </c>
      <c r="V16" s="134" t="s">
        <v>384</v>
      </c>
      <c r="W16" s="134" t="s">
        <v>384</v>
      </c>
      <c r="X16" s="79" t="s">
        <v>325</v>
      </c>
    </row>
    <row r="17" spans="1:24" ht="14.25">
      <c r="A17" s="79">
        <v>6</v>
      </c>
      <c r="B17" s="79" t="s">
        <v>381</v>
      </c>
      <c r="C17" s="79" t="s">
        <v>382</v>
      </c>
      <c r="D17" s="79" t="s">
        <v>325</v>
      </c>
      <c r="E17" s="79"/>
      <c r="F17" s="79"/>
      <c r="G17" s="79" t="s">
        <v>326</v>
      </c>
      <c r="H17" s="79" t="s">
        <v>327</v>
      </c>
      <c r="I17" s="79" t="s">
        <v>328</v>
      </c>
      <c r="J17" s="79" t="s">
        <v>338</v>
      </c>
      <c r="K17" s="79" t="s">
        <v>330</v>
      </c>
      <c r="L17" s="131" t="s">
        <v>383</v>
      </c>
      <c r="M17" s="79">
        <v>1</v>
      </c>
      <c r="N17" s="131" t="s">
        <v>383</v>
      </c>
      <c r="O17" s="131" t="s">
        <v>377</v>
      </c>
      <c r="P17" s="131" t="s">
        <v>377</v>
      </c>
      <c r="Q17" s="79">
        <v>29505.719617</v>
      </c>
      <c r="R17" s="79">
        <v>10000</v>
      </c>
      <c r="S17" s="132">
        <v>99.991234</v>
      </c>
      <c r="T17" s="79">
        <v>0</v>
      </c>
      <c r="U17" s="133">
        <v>295031330.42348355</v>
      </c>
      <c r="V17" s="134" t="s">
        <v>384</v>
      </c>
      <c r="W17" s="134" t="s">
        <v>384</v>
      </c>
      <c r="X17" s="79" t="s">
        <v>325</v>
      </c>
    </row>
    <row r="18" spans="1:24" ht="14.25">
      <c r="A18" s="79">
        <v>7</v>
      </c>
      <c r="B18" s="79" t="s">
        <v>381</v>
      </c>
      <c r="C18" s="79" t="s">
        <v>382</v>
      </c>
      <c r="D18" s="79" t="s">
        <v>325</v>
      </c>
      <c r="E18" s="79"/>
      <c r="F18" s="79"/>
      <c r="G18" s="79" t="s">
        <v>326</v>
      </c>
      <c r="H18" s="79" t="s">
        <v>327</v>
      </c>
      <c r="I18" s="79" t="s">
        <v>328</v>
      </c>
      <c r="J18" s="79" t="s">
        <v>329</v>
      </c>
      <c r="K18" s="79" t="s">
        <v>330</v>
      </c>
      <c r="L18" s="131" t="s">
        <v>383</v>
      </c>
      <c r="M18" s="79">
        <v>1</v>
      </c>
      <c r="N18" s="131" t="s">
        <v>383</v>
      </c>
      <c r="O18" s="131" t="s">
        <v>377</v>
      </c>
      <c r="P18" s="131" t="s">
        <v>377</v>
      </c>
      <c r="Q18" s="79">
        <v>45713.99545</v>
      </c>
      <c r="R18" s="79">
        <v>10000</v>
      </c>
      <c r="S18" s="132">
        <v>99.990987</v>
      </c>
      <c r="T18" s="79">
        <v>0</v>
      </c>
      <c r="U18" s="133">
        <v>457098752.9787549</v>
      </c>
      <c r="V18" s="134" t="s">
        <v>385</v>
      </c>
      <c r="W18" s="134" t="s">
        <v>385</v>
      </c>
      <c r="X18" s="79" t="s">
        <v>325</v>
      </c>
    </row>
    <row r="19" spans="1:24" ht="14.25">
      <c r="A19" s="79">
        <v>8</v>
      </c>
      <c r="B19" s="79" t="s">
        <v>381</v>
      </c>
      <c r="C19" s="79" t="s">
        <v>382</v>
      </c>
      <c r="D19" s="79" t="s">
        <v>325</v>
      </c>
      <c r="E19" s="79"/>
      <c r="F19" s="79"/>
      <c r="G19" s="79" t="s">
        <v>326</v>
      </c>
      <c r="H19" s="79" t="s">
        <v>327</v>
      </c>
      <c r="I19" s="79" t="s">
        <v>328</v>
      </c>
      <c r="J19" s="79" t="s">
        <v>334</v>
      </c>
      <c r="K19" s="79" t="s">
        <v>330</v>
      </c>
      <c r="L19" s="131" t="s">
        <v>383</v>
      </c>
      <c r="M19" s="79">
        <v>1</v>
      </c>
      <c r="N19" s="131" t="s">
        <v>383</v>
      </c>
      <c r="O19" s="131" t="s">
        <v>377</v>
      </c>
      <c r="P19" s="131" t="s">
        <v>377</v>
      </c>
      <c r="Q19" s="79">
        <v>20188.471363</v>
      </c>
      <c r="R19" s="79">
        <v>10000</v>
      </c>
      <c r="S19" s="132">
        <v>99.990987</v>
      </c>
      <c r="T19" s="79">
        <v>0</v>
      </c>
      <c r="U19" s="133">
        <v>201866517.9828337</v>
      </c>
      <c r="V19" s="134" t="s">
        <v>385</v>
      </c>
      <c r="W19" s="134" t="s">
        <v>385</v>
      </c>
      <c r="X19" s="79" t="s">
        <v>325</v>
      </c>
    </row>
    <row r="20" spans="1:24" ht="14.25">
      <c r="A20" s="79">
        <v>9</v>
      </c>
      <c r="B20" s="79" t="s">
        <v>381</v>
      </c>
      <c r="C20" s="79" t="s">
        <v>382</v>
      </c>
      <c r="D20" s="79" t="s">
        <v>325</v>
      </c>
      <c r="E20" s="79"/>
      <c r="F20" s="79"/>
      <c r="G20" s="79" t="s">
        <v>326</v>
      </c>
      <c r="H20" s="79" t="s">
        <v>327</v>
      </c>
      <c r="I20" s="79" t="s">
        <v>328</v>
      </c>
      <c r="J20" s="79" t="s">
        <v>335</v>
      </c>
      <c r="K20" s="79" t="s">
        <v>330</v>
      </c>
      <c r="L20" s="131" t="s">
        <v>383</v>
      </c>
      <c r="M20" s="79">
        <v>1</v>
      </c>
      <c r="N20" s="131" t="s">
        <v>383</v>
      </c>
      <c r="O20" s="131" t="s">
        <v>377</v>
      </c>
      <c r="P20" s="131" t="s">
        <v>377</v>
      </c>
      <c r="Q20" s="79">
        <v>24010.189111</v>
      </c>
      <c r="R20" s="79">
        <v>10000</v>
      </c>
      <c r="S20" s="132">
        <v>99.990987</v>
      </c>
      <c r="T20" s="79">
        <v>0</v>
      </c>
      <c r="U20" s="133">
        <v>240080250.99066633</v>
      </c>
      <c r="V20" s="134" t="s">
        <v>385</v>
      </c>
      <c r="W20" s="134" t="s">
        <v>385</v>
      </c>
      <c r="X20" s="79" t="s">
        <v>325</v>
      </c>
    </row>
    <row r="21" spans="1:24" ht="14.25">
      <c r="A21" s="79">
        <v>10</v>
      </c>
      <c r="B21" s="79" t="s">
        <v>381</v>
      </c>
      <c r="C21" s="79" t="s">
        <v>382</v>
      </c>
      <c r="D21" s="79" t="s">
        <v>325</v>
      </c>
      <c r="E21" s="79"/>
      <c r="F21" s="79"/>
      <c r="G21" s="79" t="s">
        <v>326</v>
      </c>
      <c r="H21" s="79" t="s">
        <v>327</v>
      </c>
      <c r="I21" s="79" t="s">
        <v>328</v>
      </c>
      <c r="J21" s="79" t="s">
        <v>336</v>
      </c>
      <c r="K21" s="79" t="s">
        <v>330</v>
      </c>
      <c r="L21" s="131" t="s">
        <v>383</v>
      </c>
      <c r="M21" s="79">
        <v>1</v>
      </c>
      <c r="N21" s="131" t="s">
        <v>383</v>
      </c>
      <c r="O21" s="131" t="s">
        <v>377</v>
      </c>
      <c r="P21" s="131" t="s">
        <v>377</v>
      </c>
      <c r="Q21" s="79">
        <v>9736.798766</v>
      </c>
      <c r="R21" s="79">
        <v>10000</v>
      </c>
      <c r="S21" s="132">
        <v>99.990987</v>
      </c>
      <c r="T21" s="79">
        <v>0</v>
      </c>
      <c r="U21" s="133">
        <v>97359211.990377</v>
      </c>
      <c r="V21" s="134" t="s">
        <v>385</v>
      </c>
      <c r="W21" s="134" t="s">
        <v>385</v>
      </c>
      <c r="X21" s="79" t="s">
        <v>325</v>
      </c>
    </row>
    <row r="22" spans="1:24" ht="14.25">
      <c r="A22" s="79">
        <v>11</v>
      </c>
      <c r="B22" s="79" t="s">
        <v>381</v>
      </c>
      <c r="C22" s="79" t="s">
        <v>382</v>
      </c>
      <c r="D22" s="79" t="s">
        <v>325</v>
      </c>
      <c r="E22" s="79"/>
      <c r="F22" s="79"/>
      <c r="G22" s="79" t="s">
        <v>326</v>
      </c>
      <c r="H22" s="79" t="s">
        <v>327</v>
      </c>
      <c r="I22" s="79" t="s">
        <v>328</v>
      </c>
      <c r="J22" s="79" t="s">
        <v>337</v>
      </c>
      <c r="K22" s="79" t="s">
        <v>330</v>
      </c>
      <c r="L22" s="131" t="s">
        <v>383</v>
      </c>
      <c r="M22" s="79">
        <v>1</v>
      </c>
      <c r="N22" s="131" t="s">
        <v>383</v>
      </c>
      <c r="O22" s="131" t="s">
        <v>377</v>
      </c>
      <c r="P22" s="131" t="s">
        <v>377</v>
      </c>
      <c r="Q22" s="79">
        <v>30373.754951</v>
      </c>
      <c r="R22" s="79">
        <v>10000</v>
      </c>
      <c r="S22" s="132">
        <v>99.990987</v>
      </c>
      <c r="T22" s="79">
        <v>0</v>
      </c>
      <c r="U22" s="133">
        <v>303710173.97877395</v>
      </c>
      <c r="V22" s="134" t="s">
        <v>385</v>
      </c>
      <c r="W22" s="134" t="s">
        <v>385</v>
      </c>
      <c r="X22" s="79" t="s">
        <v>325</v>
      </c>
    </row>
    <row r="23" spans="1:24" ht="14.25">
      <c r="A23" s="79">
        <v>12</v>
      </c>
      <c r="B23" s="79" t="s">
        <v>381</v>
      </c>
      <c r="C23" s="79" t="s">
        <v>382</v>
      </c>
      <c r="D23" s="79" t="s">
        <v>325</v>
      </c>
      <c r="E23" s="79"/>
      <c r="F23" s="79"/>
      <c r="G23" s="79" t="s">
        <v>326</v>
      </c>
      <c r="H23" s="79" t="s">
        <v>327</v>
      </c>
      <c r="I23" s="79" t="s">
        <v>328</v>
      </c>
      <c r="J23" s="79" t="s">
        <v>338</v>
      </c>
      <c r="K23" s="79" t="s">
        <v>330</v>
      </c>
      <c r="L23" s="131" t="s">
        <v>383</v>
      </c>
      <c r="M23" s="79">
        <v>1</v>
      </c>
      <c r="N23" s="131" t="s">
        <v>383</v>
      </c>
      <c r="O23" s="131" t="s">
        <v>377</v>
      </c>
      <c r="P23" s="131" t="s">
        <v>377</v>
      </c>
      <c r="Q23" s="79">
        <v>19976.790356</v>
      </c>
      <c r="R23" s="79">
        <v>10000</v>
      </c>
      <c r="S23" s="132">
        <v>99.990987</v>
      </c>
      <c r="T23" s="79">
        <v>0</v>
      </c>
      <c r="U23" s="133">
        <v>199749898.69859684</v>
      </c>
      <c r="V23" s="134" t="s">
        <v>385</v>
      </c>
      <c r="W23" s="134" t="s">
        <v>385</v>
      </c>
      <c r="X23" s="79" t="s">
        <v>325</v>
      </c>
    </row>
    <row r="24" spans="1:24" ht="14.25">
      <c r="A24" s="79">
        <v>13</v>
      </c>
      <c r="B24" s="79" t="s">
        <v>386</v>
      </c>
      <c r="C24" s="79" t="s">
        <v>387</v>
      </c>
      <c r="D24" s="79" t="s">
        <v>325</v>
      </c>
      <c r="E24" s="79"/>
      <c r="F24" s="79"/>
      <c r="G24" s="79" t="s">
        <v>326</v>
      </c>
      <c r="H24" s="79" t="s">
        <v>327</v>
      </c>
      <c r="I24" s="79" t="s">
        <v>328</v>
      </c>
      <c r="J24" s="79" t="s">
        <v>329</v>
      </c>
      <c r="K24" s="79" t="s">
        <v>330</v>
      </c>
      <c r="L24" s="131" t="s">
        <v>388</v>
      </c>
      <c r="M24" s="79">
        <v>1</v>
      </c>
      <c r="N24" s="131" t="s">
        <v>388</v>
      </c>
      <c r="O24" s="131" t="s">
        <v>383</v>
      </c>
      <c r="P24" s="131" t="s">
        <v>383</v>
      </c>
      <c r="Q24" s="79">
        <v>113233.566851</v>
      </c>
      <c r="R24" s="79">
        <v>10000</v>
      </c>
      <c r="S24" s="132">
        <v>99.991398</v>
      </c>
      <c r="T24" s="79">
        <v>0</v>
      </c>
      <c r="U24" s="133">
        <v>1132238264.9957948</v>
      </c>
      <c r="V24" s="134" t="s">
        <v>369</v>
      </c>
      <c r="W24" s="134" t="s">
        <v>369</v>
      </c>
      <c r="X24" s="79" t="s">
        <v>325</v>
      </c>
    </row>
    <row r="25" spans="1:24" ht="14.25">
      <c r="A25" s="79">
        <v>14</v>
      </c>
      <c r="B25" s="79" t="s">
        <v>386</v>
      </c>
      <c r="C25" s="79" t="s">
        <v>387</v>
      </c>
      <c r="D25" s="79" t="s">
        <v>325</v>
      </c>
      <c r="E25" s="79"/>
      <c r="F25" s="79"/>
      <c r="G25" s="79" t="s">
        <v>326</v>
      </c>
      <c r="H25" s="79" t="s">
        <v>327</v>
      </c>
      <c r="I25" s="79" t="s">
        <v>328</v>
      </c>
      <c r="J25" s="79" t="s">
        <v>334</v>
      </c>
      <c r="K25" s="79" t="s">
        <v>330</v>
      </c>
      <c r="L25" s="131" t="s">
        <v>388</v>
      </c>
      <c r="M25" s="79">
        <v>1</v>
      </c>
      <c r="N25" s="131" t="s">
        <v>388</v>
      </c>
      <c r="O25" s="131" t="s">
        <v>383</v>
      </c>
      <c r="P25" s="131" t="s">
        <v>383</v>
      </c>
      <c r="Q25" s="79">
        <v>50006.843688</v>
      </c>
      <c r="R25" s="79">
        <v>10000</v>
      </c>
      <c r="S25" s="132">
        <v>99.991398</v>
      </c>
      <c r="T25" s="79">
        <v>0</v>
      </c>
      <c r="U25" s="133">
        <v>500025420.9930596</v>
      </c>
      <c r="V25" s="134" t="s">
        <v>369</v>
      </c>
      <c r="W25" s="134" t="s">
        <v>369</v>
      </c>
      <c r="X25" s="79" t="s">
        <v>325</v>
      </c>
    </row>
    <row r="26" spans="1:24" ht="14.25">
      <c r="A26" s="79">
        <v>15</v>
      </c>
      <c r="B26" s="79" t="s">
        <v>386</v>
      </c>
      <c r="C26" s="79" t="s">
        <v>387</v>
      </c>
      <c r="D26" s="79" t="s">
        <v>325</v>
      </c>
      <c r="E26" s="79"/>
      <c r="F26" s="79"/>
      <c r="G26" s="79" t="s">
        <v>326</v>
      </c>
      <c r="H26" s="79" t="s">
        <v>327</v>
      </c>
      <c r="I26" s="79" t="s">
        <v>328</v>
      </c>
      <c r="J26" s="79" t="s">
        <v>335</v>
      </c>
      <c r="K26" s="79" t="s">
        <v>330</v>
      </c>
      <c r="L26" s="131" t="s">
        <v>388</v>
      </c>
      <c r="M26" s="79">
        <v>1</v>
      </c>
      <c r="N26" s="131" t="s">
        <v>388</v>
      </c>
      <c r="O26" s="131" t="s">
        <v>383</v>
      </c>
      <c r="P26" s="131" t="s">
        <v>383</v>
      </c>
      <c r="Q26" s="79">
        <v>59473.238287</v>
      </c>
      <c r="R26" s="79">
        <v>10000</v>
      </c>
      <c r="S26" s="132">
        <v>99.991398</v>
      </c>
      <c r="T26" s="79">
        <v>0</v>
      </c>
      <c r="U26" s="133">
        <v>594681223.9904255</v>
      </c>
      <c r="V26" s="134" t="s">
        <v>369</v>
      </c>
      <c r="W26" s="134" t="s">
        <v>369</v>
      </c>
      <c r="X26" s="79" t="s">
        <v>325</v>
      </c>
    </row>
    <row r="27" spans="1:24" ht="14.25">
      <c r="A27" s="79">
        <v>16</v>
      </c>
      <c r="B27" s="79" t="s">
        <v>386</v>
      </c>
      <c r="C27" s="79" t="s">
        <v>387</v>
      </c>
      <c r="D27" s="79" t="s">
        <v>325</v>
      </c>
      <c r="E27" s="79"/>
      <c r="F27" s="79"/>
      <c r="G27" s="79" t="s">
        <v>326</v>
      </c>
      <c r="H27" s="79" t="s">
        <v>327</v>
      </c>
      <c r="I27" s="79" t="s">
        <v>328</v>
      </c>
      <c r="J27" s="79" t="s">
        <v>336</v>
      </c>
      <c r="K27" s="79" t="s">
        <v>330</v>
      </c>
      <c r="L27" s="131" t="s">
        <v>388</v>
      </c>
      <c r="M27" s="79">
        <v>1</v>
      </c>
      <c r="N27" s="131" t="s">
        <v>388</v>
      </c>
      <c r="O27" s="131" t="s">
        <v>383</v>
      </c>
      <c r="P27" s="131" t="s">
        <v>383</v>
      </c>
      <c r="Q27" s="79">
        <v>24118.050334</v>
      </c>
      <c r="R27" s="79">
        <v>10000</v>
      </c>
      <c r="S27" s="132">
        <v>99.991398</v>
      </c>
      <c r="T27" s="79">
        <v>0</v>
      </c>
      <c r="U27" s="133">
        <v>241159756.9931027</v>
      </c>
      <c r="V27" s="134" t="s">
        <v>369</v>
      </c>
      <c r="W27" s="134" t="s">
        <v>369</v>
      </c>
      <c r="X27" s="79" t="s">
        <v>325</v>
      </c>
    </row>
    <row r="28" spans="1:24" ht="14.25">
      <c r="A28" s="79">
        <v>17</v>
      </c>
      <c r="B28" s="79" t="s">
        <v>386</v>
      </c>
      <c r="C28" s="79" t="s">
        <v>387</v>
      </c>
      <c r="D28" s="79" t="s">
        <v>325</v>
      </c>
      <c r="E28" s="79"/>
      <c r="F28" s="79"/>
      <c r="G28" s="79" t="s">
        <v>326</v>
      </c>
      <c r="H28" s="79" t="s">
        <v>327</v>
      </c>
      <c r="I28" s="79" t="s">
        <v>328</v>
      </c>
      <c r="J28" s="79" t="s">
        <v>337</v>
      </c>
      <c r="K28" s="79" t="s">
        <v>330</v>
      </c>
      <c r="L28" s="131" t="s">
        <v>388</v>
      </c>
      <c r="M28" s="79">
        <v>1</v>
      </c>
      <c r="N28" s="131" t="s">
        <v>388</v>
      </c>
      <c r="O28" s="131" t="s">
        <v>383</v>
      </c>
      <c r="P28" s="131" t="s">
        <v>383</v>
      </c>
      <c r="Q28" s="79">
        <v>75235.790882</v>
      </c>
      <c r="R28" s="79">
        <v>10000</v>
      </c>
      <c r="S28" s="132">
        <v>99.991398</v>
      </c>
      <c r="T28" s="79">
        <v>0</v>
      </c>
      <c r="U28" s="133">
        <v>752293190.9926833</v>
      </c>
      <c r="V28" s="134" t="s">
        <v>369</v>
      </c>
      <c r="W28" s="134" t="s">
        <v>369</v>
      </c>
      <c r="X28" s="79" t="s">
        <v>325</v>
      </c>
    </row>
    <row r="29" spans="1:24" ht="14.25">
      <c r="A29" s="79">
        <v>18</v>
      </c>
      <c r="B29" s="79" t="s">
        <v>386</v>
      </c>
      <c r="C29" s="79" t="s">
        <v>387</v>
      </c>
      <c r="D29" s="79" t="s">
        <v>325</v>
      </c>
      <c r="E29" s="79"/>
      <c r="F29" s="79"/>
      <c r="G29" s="79" t="s">
        <v>326</v>
      </c>
      <c r="H29" s="79" t="s">
        <v>327</v>
      </c>
      <c r="I29" s="79" t="s">
        <v>328</v>
      </c>
      <c r="J29" s="79" t="s">
        <v>338</v>
      </c>
      <c r="K29" s="79" t="s">
        <v>330</v>
      </c>
      <c r="L29" s="131" t="s">
        <v>388</v>
      </c>
      <c r="M29" s="79">
        <v>1</v>
      </c>
      <c r="N29" s="131" t="s">
        <v>388</v>
      </c>
      <c r="O29" s="131" t="s">
        <v>383</v>
      </c>
      <c r="P29" s="131" t="s">
        <v>383</v>
      </c>
      <c r="Q29" s="79">
        <v>49482.509955</v>
      </c>
      <c r="R29" s="79">
        <v>10000</v>
      </c>
      <c r="S29" s="132">
        <v>99.991398</v>
      </c>
      <c r="T29" s="79">
        <v>0</v>
      </c>
      <c r="U29" s="133">
        <v>494782534.6949367</v>
      </c>
      <c r="V29" s="134" t="s">
        <v>369</v>
      </c>
      <c r="W29" s="134" t="s">
        <v>369</v>
      </c>
      <c r="X29" s="79" t="s">
        <v>325</v>
      </c>
    </row>
    <row r="30" spans="1:24" ht="14.25">
      <c r="A30" s="79">
        <v>19</v>
      </c>
      <c r="B30" s="79" t="s">
        <v>389</v>
      </c>
      <c r="C30" s="79" t="s">
        <v>390</v>
      </c>
      <c r="D30" s="79" t="s">
        <v>325</v>
      </c>
      <c r="E30" s="79"/>
      <c r="F30" s="79"/>
      <c r="G30" s="79" t="s">
        <v>326</v>
      </c>
      <c r="H30" s="79" t="s">
        <v>327</v>
      </c>
      <c r="I30" s="79" t="s">
        <v>328</v>
      </c>
      <c r="J30" s="79" t="s">
        <v>329</v>
      </c>
      <c r="K30" s="79" t="s">
        <v>330</v>
      </c>
      <c r="L30" s="131" t="s">
        <v>391</v>
      </c>
      <c r="M30" s="79">
        <v>3</v>
      </c>
      <c r="N30" s="131" t="s">
        <v>391</v>
      </c>
      <c r="O30" s="131" t="s">
        <v>388</v>
      </c>
      <c r="P30" s="131" t="s">
        <v>388</v>
      </c>
      <c r="Q30" s="79">
        <v>21851.289831</v>
      </c>
      <c r="R30" s="79">
        <v>10000</v>
      </c>
      <c r="S30" s="132">
        <v>99.972802</v>
      </c>
      <c r="T30" s="79">
        <v>0</v>
      </c>
      <c r="U30" s="133">
        <v>218453466.99710733</v>
      </c>
      <c r="V30" s="134" t="s">
        <v>333</v>
      </c>
      <c r="W30" s="134" t="s">
        <v>333</v>
      </c>
      <c r="X30" s="79" t="s">
        <v>325</v>
      </c>
    </row>
    <row r="31" spans="1:24" ht="14.25">
      <c r="A31" s="79">
        <v>20</v>
      </c>
      <c r="B31" s="79" t="s">
        <v>389</v>
      </c>
      <c r="C31" s="79" t="s">
        <v>390</v>
      </c>
      <c r="D31" s="79" t="s">
        <v>325</v>
      </c>
      <c r="E31" s="79"/>
      <c r="F31" s="79"/>
      <c r="G31" s="79" t="s">
        <v>326</v>
      </c>
      <c r="H31" s="79" t="s">
        <v>327</v>
      </c>
      <c r="I31" s="79" t="s">
        <v>328</v>
      </c>
      <c r="J31" s="79" t="s">
        <v>334</v>
      </c>
      <c r="K31" s="79" t="s">
        <v>330</v>
      </c>
      <c r="L31" s="131" t="s">
        <v>391</v>
      </c>
      <c r="M31" s="79">
        <v>3</v>
      </c>
      <c r="N31" s="131" t="s">
        <v>391</v>
      </c>
      <c r="O31" s="131" t="s">
        <v>388</v>
      </c>
      <c r="P31" s="131" t="s">
        <v>388</v>
      </c>
      <c r="Q31" s="79">
        <v>9650.089339</v>
      </c>
      <c r="R31" s="79">
        <v>10000</v>
      </c>
      <c r="S31" s="132">
        <v>99.972802</v>
      </c>
      <c r="T31" s="79">
        <v>0</v>
      </c>
      <c r="U31" s="133">
        <v>96474646.99981508</v>
      </c>
      <c r="V31" s="134" t="s">
        <v>333</v>
      </c>
      <c r="W31" s="134" t="s">
        <v>333</v>
      </c>
      <c r="X31" s="79" t="s">
        <v>325</v>
      </c>
    </row>
    <row r="32" spans="1:24" ht="14.25">
      <c r="A32" s="79">
        <v>21</v>
      </c>
      <c r="B32" s="79" t="s">
        <v>389</v>
      </c>
      <c r="C32" s="79" t="s">
        <v>390</v>
      </c>
      <c r="D32" s="79" t="s">
        <v>325</v>
      </c>
      <c r="E32" s="79"/>
      <c r="F32" s="79"/>
      <c r="G32" s="79" t="s">
        <v>326</v>
      </c>
      <c r="H32" s="79" t="s">
        <v>327</v>
      </c>
      <c r="I32" s="79" t="s">
        <v>328</v>
      </c>
      <c r="J32" s="79" t="s">
        <v>335</v>
      </c>
      <c r="K32" s="79" t="s">
        <v>330</v>
      </c>
      <c r="L32" s="131" t="s">
        <v>391</v>
      </c>
      <c r="M32" s="79">
        <v>3</v>
      </c>
      <c r="N32" s="131" t="s">
        <v>391</v>
      </c>
      <c r="O32" s="131" t="s">
        <v>388</v>
      </c>
      <c r="P32" s="131" t="s">
        <v>388</v>
      </c>
      <c r="Q32" s="79">
        <v>11476.870388</v>
      </c>
      <c r="R32" s="79">
        <v>10000</v>
      </c>
      <c r="S32" s="132">
        <v>99.972802</v>
      </c>
      <c r="T32" s="79">
        <v>0</v>
      </c>
      <c r="U32" s="133">
        <v>114737488.99610375</v>
      </c>
      <c r="V32" s="134" t="s">
        <v>333</v>
      </c>
      <c r="W32" s="134" t="s">
        <v>333</v>
      </c>
      <c r="X32" s="79" t="s">
        <v>325</v>
      </c>
    </row>
    <row r="33" spans="1:24" ht="14.25">
      <c r="A33" s="79">
        <v>22</v>
      </c>
      <c r="B33" s="79" t="s">
        <v>389</v>
      </c>
      <c r="C33" s="79" t="s">
        <v>390</v>
      </c>
      <c r="D33" s="79" t="s">
        <v>325</v>
      </c>
      <c r="E33" s="79"/>
      <c r="F33" s="79"/>
      <c r="G33" s="79" t="s">
        <v>326</v>
      </c>
      <c r="H33" s="79" t="s">
        <v>327</v>
      </c>
      <c r="I33" s="79" t="s">
        <v>328</v>
      </c>
      <c r="J33" s="79" t="s">
        <v>336</v>
      </c>
      <c r="K33" s="79" t="s">
        <v>330</v>
      </c>
      <c r="L33" s="131" t="s">
        <v>391</v>
      </c>
      <c r="M33" s="79">
        <v>3</v>
      </c>
      <c r="N33" s="131" t="s">
        <v>391</v>
      </c>
      <c r="O33" s="131" t="s">
        <v>388</v>
      </c>
      <c r="P33" s="131" t="s">
        <v>388</v>
      </c>
      <c r="Q33" s="79">
        <v>4654.18975</v>
      </c>
      <c r="R33" s="79">
        <v>10000</v>
      </c>
      <c r="S33" s="132">
        <v>99.972802</v>
      </c>
      <c r="T33" s="79">
        <v>0</v>
      </c>
      <c r="U33" s="133">
        <v>46529238.99748443</v>
      </c>
      <c r="V33" s="134" t="s">
        <v>333</v>
      </c>
      <c r="W33" s="134" t="s">
        <v>333</v>
      </c>
      <c r="X33" s="79" t="s">
        <v>325</v>
      </c>
    </row>
    <row r="34" spans="1:24" ht="14.25">
      <c r="A34" s="79">
        <v>23</v>
      </c>
      <c r="B34" s="79" t="s">
        <v>389</v>
      </c>
      <c r="C34" s="79" t="s">
        <v>390</v>
      </c>
      <c r="D34" s="79" t="s">
        <v>325</v>
      </c>
      <c r="E34" s="79"/>
      <c r="F34" s="79"/>
      <c r="G34" s="79" t="s">
        <v>326</v>
      </c>
      <c r="H34" s="79" t="s">
        <v>327</v>
      </c>
      <c r="I34" s="79" t="s">
        <v>328</v>
      </c>
      <c r="J34" s="79" t="s">
        <v>337</v>
      </c>
      <c r="K34" s="79" t="s">
        <v>330</v>
      </c>
      <c r="L34" s="131" t="s">
        <v>391</v>
      </c>
      <c r="M34" s="79">
        <v>3</v>
      </c>
      <c r="N34" s="131" t="s">
        <v>391</v>
      </c>
      <c r="O34" s="131" t="s">
        <v>388</v>
      </c>
      <c r="P34" s="131" t="s">
        <v>388</v>
      </c>
      <c r="Q34" s="79">
        <v>14518.654795</v>
      </c>
      <c r="R34" s="79">
        <v>10000</v>
      </c>
      <c r="S34" s="132">
        <v>99.972802</v>
      </c>
      <c r="T34" s="79">
        <v>0</v>
      </c>
      <c r="U34" s="133">
        <v>145147059.99653932</v>
      </c>
      <c r="V34" s="134" t="s">
        <v>333</v>
      </c>
      <c r="W34" s="134" t="s">
        <v>333</v>
      </c>
      <c r="X34" s="79" t="s">
        <v>325</v>
      </c>
    </row>
    <row r="35" spans="1:24" ht="14.25">
      <c r="A35" s="79">
        <v>24</v>
      </c>
      <c r="B35" s="79" t="s">
        <v>389</v>
      </c>
      <c r="C35" s="79" t="s">
        <v>390</v>
      </c>
      <c r="D35" s="79" t="s">
        <v>325</v>
      </c>
      <c r="E35" s="79"/>
      <c r="F35" s="79"/>
      <c r="G35" s="79" t="s">
        <v>326</v>
      </c>
      <c r="H35" s="79" t="s">
        <v>327</v>
      </c>
      <c r="I35" s="79" t="s">
        <v>328</v>
      </c>
      <c r="J35" s="79" t="s">
        <v>338</v>
      </c>
      <c r="K35" s="79" t="s">
        <v>330</v>
      </c>
      <c r="L35" s="131" t="s">
        <v>391</v>
      </c>
      <c r="M35" s="79">
        <v>3</v>
      </c>
      <c r="N35" s="131" t="s">
        <v>391</v>
      </c>
      <c r="O35" s="131" t="s">
        <v>388</v>
      </c>
      <c r="P35" s="131" t="s">
        <v>388</v>
      </c>
      <c r="Q35" s="79">
        <v>9548.905896</v>
      </c>
      <c r="R35" s="79">
        <v>10000</v>
      </c>
      <c r="S35" s="132">
        <v>99.972802</v>
      </c>
      <c r="T35" s="79">
        <v>0</v>
      </c>
      <c r="U35" s="133">
        <v>95463087.76935281</v>
      </c>
      <c r="V35" s="134" t="s">
        <v>333</v>
      </c>
      <c r="W35" s="134" t="s">
        <v>333</v>
      </c>
      <c r="X35" s="79" t="s">
        <v>325</v>
      </c>
    </row>
    <row r="36" spans="1:24" ht="14.25">
      <c r="A36" s="79">
        <v>25</v>
      </c>
      <c r="B36" s="79" t="s">
        <v>389</v>
      </c>
      <c r="C36" s="79" t="s">
        <v>390</v>
      </c>
      <c r="D36" s="79" t="s">
        <v>325</v>
      </c>
      <c r="E36" s="79"/>
      <c r="F36" s="79"/>
      <c r="G36" s="79" t="s">
        <v>326</v>
      </c>
      <c r="H36" s="79" t="s">
        <v>327</v>
      </c>
      <c r="I36" s="79" t="s">
        <v>328</v>
      </c>
      <c r="J36" s="79" t="s">
        <v>329</v>
      </c>
      <c r="K36" s="79" t="s">
        <v>330</v>
      </c>
      <c r="L36" s="131" t="s">
        <v>391</v>
      </c>
      <c r="M36" s="79">
        <v>3</v>
      </c>
      <c r="N36" s="131" t="s">
        <v>391</v>
      </c>
      <c r="O36" s="131" t="s">
        <v>388</v>
      </c>
      <c r="P36" s="131" t="s">
        <v>388</v>
      </c>
      <c r="Q36" s="79">
        <v>91427.990952</v>
      </c>
      <c r="R36" s="79">
        <v>10000</v>
      </c>
      <c r="S36" s="132">
        <v>99.972884</v>
      </c>
      <c r="T36" s="79">
        <v>0</v>
      </c>
      <c r="U36" s="133">
        <v>914031994.0197304</v>
      </c>
      <c r="V36" s="134" t="s">
        <v>392</v>
      </c>
      <c r="W36" s="134" t="s">
        <v>392</v>
      </c>
      <c r="X36" s="79" t="s">
        <v>325</v>
      </c>
    </row>
    <row r="37" spans="1:24" ht="14.25">
      <c r="A37" s="79">
        <v>26</v>
      </c>
      <c r="B37" s="79" t="s">
        <v>389</v>
      </c>
      <c r="C37" s="79" t="s">
        <v>390</v>
      </c>
      <c r="D37" s="79" t="s">
        <v>325</v>
      </c>
      <c r="E37" s="79"/>
      <c r="F37" s="79"/>
      <c r="G37" s="79" t="s">
        <v>326</v>
      </c>
      <c r="H37" s="79" t="s">
        <v>327</v>
      </c>
      <c r="I37" s="79" t="s">
        <v>328</v>
      </c>
      <c r="J37" s="79" t="s">
        <v>334</v>
      </c>
      <c r="K37" s="79" t="s">
        <v>330</v>
      </c>
      <c r="L37" s="131" t="s">
        <v>391</v>
      </c>
      <c r="M37" s="79">
        <v>3</v>
      </c>
      <c r="N37" s="131" t="s">
        <v>391</v>
      </c>
      <c r="O37" s="131" t="s">
        <v>388</v>
      </c>
      <c r="P37" s="131" t="s">
        <v>388</v>
      </c>
      <c r="Q37" s="79">
        <v>40376.942784</v>
      </c>
      <c r="R37" s="79">
        <v>10000</v>
      </c>
      <c r="S37" s="132">
        <v>99.972884</v>
      </c>
      <c r="T37" s="79">
        <v>0</v>
      </c>
      <c r="U37" s="133">
        <v>403659942.0045855</v>
      </c>
      <c r="V37" s="134" t="s">
        <v>392</v>
      </c>
      <c r="W37" s="134" t="s">
        <v>392</v>
      </c>
      <c r="X37" s="79" t="s">
        <v>325</v>
      </c>
    </row>
    <row r="38" spans="1:24" ht="14.25">
      <c r="A38" s="79">
        <v>27</v>
      </c>
      <c r="B38" s="79" t="s">
        <v>389</v>
      </c>
      <c r="C38" s="79" t="s">
        <v>390</v>
      </c>
      <c r="D38" s="79" t="s">
        <v>325</v>
      </c>
      <c r="E38" s="79"/>
      <c r="F38" s="79"/>
      <c r="G38" s="79" t="s">
        <v>326</v>
      </c>
      <c r="H38" s="79" t="s">
        <v>327</v>
      </c>
      <c r="I38" s="79" t="s">
        <v>328</v>
      </c>
      <c r="J38" s="79" t="s">
        <v>335</v>
      </c>
      <c r="K38" s="79" t="s">
        <v>330</v>
      </c>
      <c r="L38" s="131" t="s">
        <v>391</v>
      </c>
      <c r="M38" s="79">
        <v>3</v>
      </c>
      <c r="N38" s="131" t="s">
        <v>391</v>
      </c>
      <c r="O38" s="131" t="s">
        <v>388</v>
      </c>
      <c r="P38" s="131" t="s">
        <v>388</v>
      </c>
      <c r="Q38" s="79">
        <v>48020.378173</v>
      </c>
      <c r="R38" s="79">
        <v>10000</v>
      </c>
      <c r="S38" s="132">
        <v>99.972884</v>
      </c>
      <c r="T38" s="79">
        <v>0</v>
      </c>
      <c r="U38" s="133">
        <v>480073570.00868875</v>
      </c>
      <c r="V38" s="134" t="s">
        <v>392</v>
      </c>
      <c r="W38" s="134" t="s">
        <v>392</v>
      </c>
      <c r="X38" s="79" t="s">
        <v>325</v>
      </c>
    </row>
    <row r="39" spans="1:24" ht="14.25">
      <c r="A39" s="79">
        <v>28</v>
      </c>
      <c r="B39" s="79" t="s">
        <v>389</v>
      </c>
      <c r="C39" s="79" t="s">
        <v>390</v>
      </c>
      <c r="D39" s="79" t="s">
        <v>325</v>
      </c>
      <c r="E39" s="79"/>
      <c r="F39" s="79"/>
      <c r="G39" s="79" t="s">
        <v>326</v>
      </c>
      <c r="H39" s="79" t="s">
        <v>327</v>
      </c>
      <c r="I39" s="79" t="s">
        <v>328</v>
      </c>
      <c r="J39" s="79" t="s">
        <v>336</v>
      </c>
      <c r="K39" s="79" t="s">
        <v>330</v>
      </c>
      <c r="L39" s="131" t="s">
        <v>391</v>
      </c>
      <c r="M39" s="79">
        <v>3</v>
      </c>
      <c r="N39" s="131" t="s">
        <v>391</v>
      </c>
      <c r="O39" s="131" t="s">
        <v>388</v>
      </c>
      <c r="P39" s="131" t="s">
        <v>388</v>
      </c>
      <c r="Q39" s="79">
        <v>19473.597347</v>
      </c>
      <c r="R39" s="79">
        <v>10000</v>
      </c>
      <c r="S39" s="132">
        <v>99.972884</v>
      </c>
      <c r="T39" s="79">
        <v>0</v>
      </c>
      <c r="U39" s="133">
        <v>194683168.99974906</v>
      </c>
      <c r="V39" s="134" t="s">
        <v>392</v>
      </c>
      <c r="W39" s="134" t="s">
        <v>392</v>
      </c>
      <c r="X39" s="79" t="s">
        <v>325</v>
      </c>
    </row>
    <row r="40" spans="1:24" ht="14.25">
      <c r="A40" s="79">
        <v>29</v>
      </c>
      <c r="B40" s="79" t="s">
        <v>389</v>
      </c>
      <c r="C40" s="79" t="s">
        <v>390</v>
      </c>
      <c r="D40" s="79" t="s">
        <v>325</v>
      </c>
      <c r="E40" s="79"/>
      <c r="F40" s="79"/>
      <c r="G40" s="79" t="s">
        <v>326</v>
      </c>
      <c r="H40" s="79" t="s">
        <v>327</v>
      </c>
      <c r="I40" s="79" t="s">
        <v>328</v>
      </c>
      <c r="J40" s="79" t="s">
        <v>337</v>
      </c>
      <c r="K40" s="79" t="s">
        <v>330</v>
      </c>
      <c r="L40" s="131" t="s">
        <v>391</v>
      </c>
      <c r="M40" s="79">
        <v>3</v>
      </c>
      <c r="N40" s="131" t="s">
        <v>391</v>
      </c>
      <c r="O40" s="131" t="s">
        <v>388</v>
      </c>
      <c r="P40" s="131" t="s">
        <v>388</v>
      </c>
      <c r="Q40" s="79">
        <v>60747.509854</v>
      </c>
      <c r="R40" s="79">
        <v>10000</v>
      </c>
      <c r="S40" s="132">
        <v>99.972884</v>
      </c>
      <c r="T40" s="79">
        <v>0</v>
      </c>
      <c r="U40" s="133">
        <v>607310376.0175124</v>
      </c>
      <c r="V40" s="134" t="s">
        <v>392</v>
      </c>
      <c r="W40" s="134" t="s">
        <v>392</v>
      </c>
      <c r="X40" s="79" t="s">
        <v>325</v>
      </c>
    </row>
    <row r="41" spans="1:24" ht="14.25">
      <c r="A41" s="79">
        <v>30</v>
      </c>
      <c r="B41" s="79" t="s">
        <v>389</v>
      </c>
      <c r="C41" s="79" t="s">
        <v>390</v>
      </c>
      <c r="D41" s="79" t="s">
        <v>325</v>
      </c>
      <c r="E41" s="79"/>
      <c r="F41" s="79"/>
      <c r="G41" s="79" t="s">
        <v>326</v>
      </c>
      <c r="H41" s="79" t="s">
        <v>327</v>
      </c>
      <c r="I41" s="79" t="s">
        <v>328</v>
      </c>
      <c r="J41" s="79" t="s">
        <v>338</v>
      </c>
      <c r="K41" s="79" t="s">
        <v>330</v>
      </c>
      <c r="L41" s="131" t="s">
        <v>391</v>
      </c>
      <c r="M41" s="79">
        <v>3</v>
      </c>
      <c r="N41" s="131" t="s">
        <v>391</v>
      </c>
      <c r="O41" s="131" t="s">
        <v>388</v>
      </c>
      <c r="P41" s="131" t="s">
        <v>388</v>
      </c>
      <c r="Q41" s="79">
        <v>39953.580887</v>
      </c>
      <c r="R41" s="79">
        <v>10000</v>
      </c>
      <c r="S41" s="132">
        <v>99.972884</v>
      </c>
      <c r="T41" s="79">
        <v>0</v>
      </c>
      <c r="U41" s="133">
        <v>399427471.0197419</v>
      </c>
      <c r="V41" s="134" t="s">
        <v>392</v>
      </c>
      <c r="W41" s="134" t="s">
        <v>392</v>
      </c>
      <c r="X41" s="79" t="s">
        <v>325</v>
      </c>
    </row>
    <row r="42" spans="1:24" ht="14.25">
      <c r="A42" s="79">
        <v>31</v>
      </c>
      <c r="B42" s="79" t="s">
        <v>393</v>
      </c>
      <c r="C42" s="79" t="s">
        <v>394</v>
      </c>
      <c r="D42" s="79" t="s">
        <v>325</v>
      </c>
      <c r="E42" s="79"/>
      <c r="F42" s="79"/>
      <c r="G42" s="79" t="s">
        <v>326</v>
      </c>
      <c r="H42" s="79" t="s">
        <v>327</v>
      </c>
      <c r="I42" s="79" t="s">
        <v>328</v>
      </c>
      <c r="J42" s="79" t="s">
        <v>329</v>
      </c>
      <c r="K42" s="79" t="s">
        <v>330</v>
      </c>
      <c r="L42" s="131" t="s">
        <v>395</v>
      </c>
      <c r="M42" s="79">
        <v>1</v>
      </c>
      <c r="N42" s="131" t="s">
        <v>395</v>
      </c>
      <c r="O42" s="131" t="s">
        <v>391</v>
      </c>
      <c r="P42" s="131" t="s">
        <v>391</v>
      </c>
      <c r="Q42" s="79">
        <v>113279.280753</v>
      </c>
      <c r="R42" s="79">
        <v>10000</v>
      </c>
      <c r="S42" s="132">
        <v>99.989946</v>
      </c>
      <c r="T42" s="79">
        <v>0</v>
      </c>
      <c r="U42" s="133">
        <v>1132678919.0332751</v>
      </c>
      <c r="V42" s="134" t="s">
        <v>396</v>
      </c>
      <c r="W42" s="134" t="s">
        <v>396</v>
      </c>
      <c r="X42" s="79" t="s">
        <v>325</v>
      </c>
    </row>
    <row r="43" spans="1:24" ht="14.25">
      <c r="A43" s="79">
        <v>32</v>
      </c>
      <c r="B43" s="79" t="s">
        <v>393</v>
      </c>
      <c r="C43" s="79" t="s">
        <v>394</v>
      </c>
      <c r="D43" s="79" t="s">
        <v>325</v>
      </c>
      <c r="E43" s="79"/>
      <c r="F43" s="79"/>
      <c r="G43" s="79" t="s">
        <v>326</v>
      </c>
      <c r="H43" s="79" t="s">
        <v>327</v>
      </c>
      <c r="I43" s="79" t="s">
        <v>328</v>
      </c>
      <c r="J43" s="79" t="s">
        <v>334</v>
      </c>
      <c r="K43" s="79" t="s">
        <v>330</v>
      </c>
      <c r="L43" s="131" t="s">
        <v>395</v>
      </c>
      <c r="M43" s="79">
        <v>1</v>
      </c>
      <c r="N43" s="131" t="s">
        <v>395</v>
      </c>
      <c r="O43" s="131" t="s">
        <v>391</v>
      </c>
      <c r="P43" s="131" t="s">
        <v>391</v>
      </c>
      <c r="Q43" s="79">
        <v>50027.032109</v>
      </c>
      <c r="R43" s="79">
        <v>10000</v>
      </c>
      <c r="S43" s="132">
        <v>99.989946</v>
      </c>
      <c r="T43" s="79">
        <v>0</v>
      </c>
      <c r="U43" s="133">
        <v>500220025.0125123</v>
      </c>
      <c r="V43" s="134" t="s">
        <v>396</v>
      </c>
      <c r="W43" s="134" t="s">
        <v>396</v>
      </c>
      <c r="X43" s="79" t="s">
        <v>325</v>
      </c>
    </row>
    <row r="44" spans="1:24" ht="14.25">
      <c r="A44" s="79">
        <v>33</v>
      </c>
      <c r="B44" s="79" t="s">
        <v>393</v>
      </c>
      <c r="C44" s="79" t="s">
        <v>394</v>
      </c>
      <c r="D44" s="79" t="s">
        <v>325</v>
      </c>
      <c r="E44" s="79"/>
      <c r="F44" s="79"/>
      <c r="G44" s="79" t="s">
        <v>326</v>
      </c>
      <c r="H44" s="79" t="s">
        <v>327</v>
      </c>
      <c r="I44" s="79" t="s">
        <v>328</v>
      </c>
      <c r="J44" s="79" t="s">
        <v>335</v>
      </c>
      <c r="K44" s="79" t="s">
        <v>330</v>
      </c>
      <c r="L44" s="131" t="s">
        <v>395</v>
      </c>
      <c r="M44" s="79">
        <v>1</v>
      </c>
      <c r="N44" s="131" t="s">
        <v>395</v>
      </c>
      <c r="O44" s="131" t="s">
        <v>391</v>
      </c>
      <c r="P44" s="131" t="s">
        <v>391</v>
      </c>
      <c r="Q44" s="79">
        <v>59497.248524</v>
      </c>
      <c r="R44" s="79">
        <v>10000</v>
      </c>
      <c r="S44" s="132">
        <v>99.989946</v>
      </c>
      <c r="T44" s="79">
        <v>0</v>
      </c>
      <c r="U44" s="133">
        <v>594912668.0152735</v>
      </c>
      <c r="V44" s="134" t="s">
        <v>396</v>
      </c>
      <c r="W44" s="134" t="s">
        <v>396</v>
      </c>
      <c r="X44" s="79" t="s">
        <v>325</v>
      </c>
    </row>
    <row r="45" spans="1:24" ht="14.25">
      <c r="A45" s="79">
        <v>34</v>
      </c>
      <c r="B45" s="79" t="s">
        <v>393</v>
      </c>
      <c r="C45" s="79" t="s">
        <v>394</v>
      </c>
      <c r="D45" s="79" t="s">
        <v>325</v>
      </c>
      <c r="E45" s="79"/>
      <c r="F45" s="79"/>
      <c r="G45" s="79" t="s">
        <v>326</v>
      </c>
      <c r="H45" s="79" t="s">
        <v>327</v>
      </c>
      <c r="I45" s="79" t="s">
        <v>328</v>
      </c>
      <c r="J45" s="79" t="s">
        <v>336</v>
      </c>
      <c r="K45" s="79" t="s">
        <v>330</v>
      </c>
      <c r="L45" s="131" t="s">
        <v>395</v>
      </c>
      <c r="M45" s="79">
        <v>1</v>
      </c>
      <c r="N45" s="131" t="s">
        <v>395</v>
      </c>
      <c r="O45" s="131" t="s">
        <v>391</v>
      </c>
      <c r="P45" s="131" t="s">
        <v>391</v>
      </c>
      <c r="Q45" s="79">
        <v>24127.787155</v>
      </c>
      <c r="R45" s="79">
        <v>10000</v>
      </c>
      <c r="S45" s="132">
        <v>99.989946</v>
      </c>
      <c r="T45" s="79">
        <v>0</v>
      </c>
      <c r="U45" s="133">
        <v>241253614.0036057</v>
      </c>
      <c r="V45" s="134" t="s">
        <v>396</v>
      </c>
      <c r="W45" s="134" t="s">
        <v>396</v>
      </c>
      <c r="X45" s="79" t="s">
        <v>325</v>
      </c>
    </row>
    <row r="46" spans="1:24" ht="14.25">
      <c r="A46" s="79">
        <v>35</v>
      </c>
      <c r="B46" s="79" t="s">
        <v>393</v>
      </c>
      <c r="C46" s="79" t="s">
        <v>394</v>
      </c>
      <c r="D46" s="79" t="s">
        <v>325</v>
      </c>
      <c r="E46" s="79"/>
      <c r="F46" s="79"/>
      <c r="G46" s="79" t="s">
        <v>326</v>
      </c>
      <c r="H46" s="79" t="s">
        <v>327</v>
      </c>
      <c r="I46" s="79" t="s">
        <v>328</v>
      </c>
      <c r="J46" s="79" t="s">
        <v>337</v>
      </c>
      <c r="K46" s="79" t="s">
        <v>330</v>
      </c>
      <c r="L46" s="131" t="s">
        <v>395</v>
      </c>
      <c r="M46" s="79">
        <v>1</v>
      </c>
      <c r="N46" s="131" t="s">
        <v>395</v>
      </c>
      <c r="O46" s="131" t="s">
        <v>391</v>
      </c>
      <c r="P46" s="131" t="s">
        <v>391</v>
      </c>
      <c r="Q46" s="79">
        <v>75266.164697</v>
      </c>
      <c r="R46" s="79">
        <v>10000</v>
      </c>
      <c r="S46" s="132">
        <v>99.989946</v>
      </c>
      <c r="T46" s="79">
        <v>0</v>
      </c>
      <c r="U46" s="133">
        <v>752585976.0238693</v>
      </c>
      <c r="V46" s="134" t="s">
        <v>396</v>
      </c>
      <c r="W46" s="134" t="s">
        <v>396</v>
      </c>
      <c r="X46" s="79" t="s">
        <v>325</v>
      </c>
    </row>
    <row r="47" spans="1:24" ht="14.25">
      <c r="A47" s="79">
        <v>36</v>
      </c>
      <c r="B47" s="79" t="s">
        <v>393</v>
      </c>
      <c r="C47" s="79" t="s">
        <v>394</v>
      </c>
      <c r="D47" s="79" t="s">
        <v>325</v>
      </c>
      <c r="E47" s="79"/>
      <c r="F47" s="79"/>
      <c r="G47" s="79" t="s">
        <v>326</v>
      </c>
      <c r="H47" s="79" t="s">
        <v>327</v>
      </c>
      <c r="I47" s="79" t="s">
        <v>328</v>
      </c>
      <c r="J47" s="79" t="s">
        <v>338</v>
      </c>
      <c r="K47" s="79" t="s">
        <v>330</v>
      </c>
      <c r="L47" s="131" t="s">
        <v>395</v>
      </c>
      <c r="M47" s="79">
        <v>1</v>
      </c>
      <c r="N47" s="131" t="s">
        <v>395</v>
      </c>
      <c r="O47" s="131" t="s">
        <v>391</v>
      </c>
      <c r="P47" s="131" t="s">
        <v>391</v>
      </c>
      <c r="Q47" s="79">
        <v>49502.486758</v>
      </c>
      <c r="R47" s="79">
        <v>10000</v>
      </c>
      <c r="S47" s="132">
        <v>99.989946</v>
      </c>
      <c r="T47" s="79">
        <v>0</v>
      </c>
      <c r="U47" s="133">
        <v>494975098.86886823</v>
      </c>
      <c r="V47" s="134" t="s">
        <v>396</v>
      </c>
      <c r="W47" s="134" t="s">
        <v>396</v>
      </c>
      <c r="X47" s="79" t="s">
        <v>325</v>
      </c>
    </row>
    <row r="48" spans="1:24" ht="14.25">
      <c r="A48" s="79">
        <v>37</v>
      </c>
      <c r="B48" s="79" t="s">
        <v>397</v>
      </c>
      <c r="C48" s="79" t="s">
        <v>398</v>
      </c>
      <c r="D48" s="79" t="s">
        <v>325</v>
      </c>
      <c r="E48" s="79"/>
      <c r="F48" s="79"/>
      <c r="G48" s="79" t="s">
        <v>326</v>
      </c>
      <c r="H48" s="79" t="s">
        <v>327</v>
      </c>
      <c r="I48" s="79" t="s">
        <v>328</v>
      </c>
      <c r="J48" s="79" t="s">
        <v>329</v>
      </c>
      <c r="K48" s="79" t="s">
        <v>330</v>
      </c>
      <c r="L48" s="131" t="s">
        <v>399</v>
      </c>
      <c r="M48" s="79">
        <v>1</v>
      </c>
      <c r="N48" s="131" t="s">
        <v>399</v>
      </c>
      <c r="O48" s="131" t="s">
        <v>395</v>
      </c>
      <c r="P48" s="131" t="s">
        <v>395</v>
      </c>
      <c r="Q48" s="79">
        <v>114143.344208</v>
      </c>
      <c r="R48" s="79">
        <v>10000</v>
      </c>
      <c r="S48" s="132">
        <v>99.990823</v>
      </c>
      <c r="T48" s="79">
        <v>0</v>
      </c>
      <c r="U48" s="133">
        <v>1141328689.99358</v>
      </c>
      <c r="V48" s="134" t="s">
        <v>400</v>
      </c>
      <c r="W48" s="134" t="s">
        <v>400</v>
      </c>
      <c r="X48" s="79" t="s">
        <v>325</v>
      </c>
    </row>
    <row r="49" spans="1:24" ht="14.25">
      <c r="A49" s="79">
        <v>38</v>
      </c>
      <c r="B49" s="79" t="s">
        <v>397</v>
      </c>
      <c r="C49" s="79" t="s">
        <v>398</v>
      </c>
      <c r="D49" s="79" t="s">
        <v>325</v>
      </c>
      <c r="E49" s="79"/>
      <c r="F49" s="79"/>
      <c r="G49" s="79" t="s">
        <v>326</v>
      </c>
      <c r="H49" s="79" t="s">
        <v>327</v>
      </c>
      <c r="I49" s="79" t="s">
        <v>328</v>
      </c>
      <c r="J49" s="79" t="s">
        <v>334</v>
      </c>
      <c r="K49" s="79" t="s">
        <v>330</v>
      </c>
      <c r="L49" s="131" t="s">
        <v>399</v>
      </c>
      <c r="M49" s="79">
        <v>1</v>
      </c>
      <c r="N49" s="131" t="s">
        <v>399</v>
      </c>
      <c r="O49" s="131" t="s">
        <v>395</v>
      </c>
      <c r="P49" s="131" t="s">
        <v>395</v>
      </c>
      <c r="Q49" s="79">
        <v>50713.671815</v>
      </c>
      <c r="R49" s="79">
        <v>10000</v>
      </c>
      <c r="S49" s="132">
        <v>99.990823</v>
      </c>
      <c r="T49" s="79">
        <v>0</v>
      </c>
      <c r="U49" s="133">
        <v>507090176.99624723</v>
      </c>
      <c r="V49" s="134" t="s">
        <v>400</v>
      </c>
      <c r="W49" s="134" t="s">
        <v>400</v>
      </c>
      <c r="X49" s="79" t="s">
        <v>325</v>
      </c>
    </row>
    <row r="50" spans="1:24" ht="14.25">
      <c r="A50" s="79">
        <v>39</v>
      </c>
      <c r="B50" s="79" t="s">
        <v>397</v>
      </c>
      <c r="C50" s="79" t="s">
        <v>398</v>
      </c>
      <c r="D50" s="79" t="s">
        <v>325</v>
      </c>
      <c r="E50" s="79"/>
      <c r="F50" s="79"/>
      <c r="G50" s="79" t="s">
        <v>326</v>
      </c>
      <c r="H50" s="79" t="s">
        <v>327</v>
      </c>
      <c r="I50" s="79" t="s">
        <v>328</v>
      </c>
      <c r="J50" s="79" t="s">
        <v>335</v>
      </c>
      <c r="K50" s="79" t="s">
        <v>330</v>
      </c>
      <c r="L50" s="131" t="s">
        <v>399</v>
      </c>
      <c r="M50" s="79">
        <v>1</v>
      </c>
      <c r="N50" s="131" t="s">
        <v>399</v>
      </c>
      <c r="O50" s="131" t="s">
        <v>395</v>
      </c>
      <c r="P50" s="131" t="s">
        <v>395</v>
      </c>
      <c r="Q50" s="79">
        <v>59938.434793</v>
      </c>
      <c r="R50" s="79">
        <v>10000</v>
      </c>
      <c r="S50" s="132">
        <v>99.990823</v>
      </c>
      <c r="T50" s="79">
        <v>0</v>
      </c>
      <c r="U50" s="133">
        <v>599329340.989868</v>
      </c>
      <c r="V50" s="134" t="s">
        <v>400</v>
      </c>
      <c r="W50" s="134" t="s">
        <v>400</v>
      </c>
      <c r="X50" s="79" t="s">
        <v>325</v>
      </c>
    </row>
    <row r="51" spans="1:24" ht="14.25">
      <c r="A51" s="79">
        <v>40</v>
      </c>
      <c r="B51" s="79" t="s">
        <v>397</v>
      </c>
      <c r="C51" s="79" t="s">
        <v>398</v>
      </c>
      <c r="D51" s="79" t="s">
        <v>325</v>
      </c>
      <c r="E51" s="79"/>
      <c r="F51" s="79"/>
      <c r="G51" s="79" t="s">
        <v>326</v>
      </c>
      <c r="H51" s="79" t="s">
        <v>327</v>
      </c>
      <c r="I51" s="79" t="s">
        <v>328</v>
      </c>
      <c r="J51" s="79" t="s">
        <v>336</v>
      </c>
      <c r="K51" s="79" t="s">
        <v>330</v>
      </c>
      <c r="L51" s="131" t="s">
        <v>399</v>
      </c>
      <c r="M51" s="79">
        <v>1</v>
      </c>
      <c r="N51" s="131" t="s">
        <v>399</v>
      </c>
      <c r="O51" s="131" t="s">
        <v>395</v>
      </c>
      <c r="P51" s="131" t="s">
        <v>395</v>
      </c>
      <c r="Q51" s="79">
        <v>24129.101385</v>
      </c>
      <c r="R51" s="79">
        <v>10000</v>
      </c>
      <c r="S51" s="132">
        <v>99.990823</v>
      </c>
      <c r="T51" s="79">
        <v>0</v>
      </c>
      <c r="U51" s="133">
        <v>241268869.99456054</v>
      </c>
      <c r="V51" s="134" t="s">
        <v>400</v>
      </c>
      <c r="W51" s="134" t="s">
        <v>400</v>
      </c>
      <c r="X51" s="79" t="s">
        <v>325</v>
      </c>
    </row>
    <row r="52" spans="1:24" ht="14.25">
      <c r="A52" s="79">
        <v>41</v>
      </c>
      <c r="B52" s="79" t="s">
        <v>397</v>
      </c>
      <c r="C52" s="79" t="s">
        <v>398</v>
      </c>
      <c r="D52" s="79" t="s">
        <v>325</v>
      </c>
      <c r="E52" s="79"/>
      <c r="F52" s="79"/>
      <c r="G52" s="79" t="s">
        <v>326</v>
      </c>
      <c r="H52" s="79" t="s">
        <v>327</v>
      </c>
      <c r="I52" s="79" t="s">
        <v>328</v>
      </c>
      <c r="J52" s="79" t="s">
        <v>337</v>
      </c>
      <c r="K52" s="79" t="s">
        <v>330</v>
      </c>
      <c r="L52" s="131" t="s">
        <v>399</v>
      </c>
      <c r="M52" s="79">
        <v>1</v>
      </c>
      <c r="N52" s="131" t="s">
        <v>399</v>
      </c>
      <c r="O52" s="131" t="s">
        <v>395</v>
      </c>
      <c r="P52" s="131" t="s">
        <v>395</v>
      </c>
      <c r="Q52" s="79">
        <v>75270.264532</v>
      </c>
      <c r="R52" s="79">
        <v>10000</v>
      </c>
      <c r="S52" s="132">
        <v>99.990823</v>
      </c>
      <c r="T52" s="79">
        <v>0</v>
      </c>
      <c r="U52" s="133">
        <v>752633567.9917526</v>
      </c>
      <c r="V52" s="134" t="s">
        <v>400</v>
      </c>
      <c r="W52" s="134" t="s">
        <v>400</v>
      </c>
      <c r="X52" s="79" t="s">
        <v>325</v>
      </c>
    </row>
    <row r="53" spans="1:24" ht="14.25">
      <c r="A53" s="79">
        <v>42</v>
      </c>
      <c r="B53" s="79" t="s">
        <v>397</v>
      </c>
      <c r="C53" s="79" t="s">
        <v>398</v>
      </c>
      <c r="D53" s="79" t="s">
        <v>325</v>
      </c>
      <c r="E53" s="79"/>
      <c r="F53" s="79"/>
      <c r="G53" s="79" t="s">
        <v>326</v>
      </c>
      <c r="H53" s="79" t="s">
        <v>327</v>
      </c>
      <c r="I53" s="79" t="s">
        <v>328</v>
      </c>
      <c r="J53" s="79" t="s">
        <v>338</v>
      </c>
      <c r="K53" s="79" t="s">
        <v>330</v>
      </c>
      <c r="L53" s="131" t="s">
        <v>399</v>
      </c>
      <c r="M53" s="79">
        <v>1</v>
      </c>
      <c r="N53" s="131" t="s">
        <v>399</v>
      </c>
      <c r="O53" s="131" t="s">
        <v>395</v>
      </c>
      <c r="P53" s="131" t="s">
        <v>395</v>
      </c>
      <c r="Q53" s="79">
        <v>49505.183264</v>
      </c>
      <c r="R53" s="79">
        <v>10000</v>
      </c>
      <c r="S53" s="132">
        <v>99.990823</v>
      </c>
      <c r="T53" s="79">
        <v>0</v>
      </c>
      <c r="U53" s="133">
        <v>495006400.5451942</v>
      </c>
      <c r="V53" s="134" t="s">
        <v>400</v>
      </c>
      <c r="W53" s="134" t="s">
        <v>400</v>
      </c>
      <c r="X53" s="79" t="s">
        <v>325</v>
      </c>
    </row>
    <row r="54" spans="1:24" ht="14.25">
      <c r="A54" s="79">
        <v>43</v>
      </c>
      <c r="B54" s="79" t="s">
        <v>401</v>
      </c>
      <c r="C54" s="79" t="s">
        <v>402</v>
      </c>
      <c r="D54" s="79" t="s">
        <v>325</v>
      </c>
      <c r="E54" s="79"/>
      <c r="F54" s="79"/>
      <c r="G54" s="79" t="s">
        <v>326</v>
      </c>
      <c r="H54" s="79" t="s">
        <v>327</v>
      </c>
      <c r="I54" s="79" t="s">
        <v>328</v>
      </c>
      <c r="J54" s="79" t="s">
        <v>329</v>
      </c>
      <c r="K54" s="79" t="s">
        <v>330</v>
      </c>
      <c r="L54" s="131" t="s">
        <v>403</v>
      </c>
      <c r="M54" s="79">
        <v>1</v>
      </c>
      <c r="N54" s="131" t="s">
        <v>403</v>
      </c>
      <c r="O54" s="131" t="s">
        <v>399</v>
      </c>
      <c r="P54" s="131" t="s">
        <v>399</v>
      </c>
      <c r="Q54" s="79">
        <v>114158.616339</v>
      </c>
      <c r="R54" s="79">
        <v>10000</v>
      </c>
      <c r="S54" s="132">
        <v>99.99085</v>
      </c>
      <c r="T54" s="79">
        <v>0</v>
      </c>
      <c r="U54" s="133">
        <v>1141481709.968429</v>
      </c>
      <c r="V54" s="134" t="s">
        <v>374</v>
      </c>
      <c r="W54" s="134" t="s">
        <v>374</v>
      </c>
      <c r="X54" s="79" t="s">
        <v>325</v>
      </c>
    </row>
    <row r="55" spans="1:24" ht="14.25">
      <c r="A55" s="79">
        <v>44</v>
      </c>
      <c r="B55" s="79" t="s">
        <v>401</v>
      </c>
      <c r="C55" s="79" t="s">
        <v>402</v>
      </c>
      <c r="D55" s="79" t="s">
        <v>325</v>
      </c>
      <c r="E55" s="79"/>
      <c r="F55" s="79"/>
      <c r="G55" s="79" t="s">
        <v>326</v>
      </c>
      <c r="H55" s="79" t="s">
        <v>327</v>
      </c>
      <c r="I55" s="79" t="s">
        <v>328</v>
      </c>
      <c r="J55" s="79" t="s">
        <v>334</v>
      </c>
      <c r="K55" s="79" t="s">
        <v>330</v>
      </c>
      <c r="L55" s="131" t="s">
        <v>403</v>
      </c>
      <c r="M55" s="79">
        <v>1</v>
      </c>
      <c r="N55" s="131" t="s">
        <v>403</v>
      </c>
      <c r="O55" s="131" t="s">
        <v>399</v>
      </c>
      <c r="P55" s="131" t="s">
        <v>399</v>
      </c>
      <c r="Q55" s="79">
        <v>50720.457244</v>
      </c>
      <c r="R55" s="79">
        <v>10000</v>
      </c>
      <c r="S55" s="132">
        <v>99.99085</v>
      </c>
      <c r="T55" s="79">
        <v>0</v>
      </c>
      <c r="U55" s="133">
        <v>507158163.9824286</v>
      </c>
      <c r="V55" s="134" t="s">
        <v>374</v>
      </c>
      <c r="W55" s="134" t="s">
        <v>374</v>
      </c>
      <c r="X55" s="79" t="s">
        <v>325</v>
      </c>
    </row>
    <row r="56" spans="1:24" ht="14.25">
      <c r="A56" s="79">
        <v>45</v>
      </c>
      <c r="B56" s="79" t="s">
        <v>401</v>
      </c>
      <c r="C56" s="79" t="s">
        <v>402</v>
      </c>
      <c r="D56" s="79" t="s">
        <v>325</v>
      </c>
      <c r="E56" s="79"/>
      <c r="F56" s="79"/>
      <c r="G56" s="79" t="s">
        <v>326</v>
      </c>
      <c r="H56" s="79" t="s">
        <v>327</v>
      </c>
      <c r="I56" s="79" t="s">
        <v>328</v>
      </c>
      <c r="J56" s="79" t="s">
        <v>335</v>
      </c>
      <c r="K56" s="79" t="s">
        <v>330</v>
      </c>
      <c r="L56" s="131" t="s">
        <v>403</v>
      </c>
      <c r="M56" s="79">
        <v>1</v>
      </c>
      <c r="N56" s="131" t="s">
        <v>403</v>
      </c>
      <c r="O56" s="131" t="s">
        <v>399</v>
      </c>
      <c r="P56" s="131" t="s">
        <v>399</v>
      </c>
      <c r="Q56" s="79">
        <v>59946.454409</v>
      </c>
      <c r="R56" s="79">
        <v>10000</v>
      </c>
      <c r="S56" s="132">
        <v>99.99085</v>
      </c>
      <c r="T56" s="79">
        <v>0</v>
      </c>
      <c r="U56" s="133">
        <v>599409693.9834126</v>
      </c>
      <c r="V56" s="134" t="s">
        <v>374</v>
      </c>
      <c r="W56" s="134" t="s">
        <v>374</v>
      </c>
      <c r="X56" s="79" t="s">
        <v>325</v>
      </c>
    </row>
    <row r="57" spans="1:24" ht="14.25">
      <c r="A57" s="79">
        <v>46</v>
      </c>
      <c r="B57" s="79" t="s">
        <v>401</v>
      </c>
      <c r="C57" s="79" t="s">
        <v>402</v>
      </c>
      <c r="D57" s="79" t="s">
        <v>325</v>
      </c>
      <c r="E57" s="79"/>
      <c r="F57" s="79"/>
      <c r="G57" s="79" t="s">
        <v>326</v>
      </c>
      <c r="H57" s="79" t="s">
        <v>327</v>
      </c>
      <c r="I57" s="79" t="s">
        <v>328</v>
      </c>
      <c r="J57" s="79" t="s">
        <v>336</v>
      </c>
      <c r="K57" s="79" t="s">
        <v>330</v>
      </c>
      <c r="L57" s="131" t="s">
        <v>403</v>
      </c>
      <c r="M57" s="79">
        <v>1</v>
      </c>
      <c r="N57" s="131" t="s">
        <v>403</v>
      </c>
      <c r="O57" s="131" t="s">
        <v>399</v>
      </c>
      <c r="P57" s="131" t="s">
        <v>399</v>
      </c>
      <c r="Q57" s="79">
        <v>24132.329871</v>
      </c>
      <c r="R57" s="79">
        <v>10000</v>
      </c>
      <c r="S57" s="132">
        <v>99.99085</v>
      </c>
      <c r="T57" s="79">
        <v>0</v>
      </c>
      <c r="U57" s="133">
        <v>241301217.99015298</v>
      </c>
      <c r="V57" s="134" t="s">
        <v>374</v>
      </c>
      <c r="W57" s="134" t="s">
        <v>374</v>
      </c>
      <c r="X57" s="79" t="s">
        <v>325</v>
      </c>
    </row>
    <row r="58" spans="1:24" ht="14.25">
      <c r="A58" s="79">
        <v>47</v>
      </c>
      <c r="B58" s="79" t="s">
        <v>401</v>
      </c>
      <c r="C58" s="79" t="s">
        <v>402</v>
      </c>
      <c r="D58" s="79" t="s">
        <v>325</v>
      </c>
      <c r="E58" s="79"/>
      <c r="F58" s="79"/>
      <c r="G58" s="79" t="s">
        <v>326</v>
      </c>
      <c r="H58" s="79" t="s">
        <v>327</v>
      </c>
      <c r="I58" s="79" t="s">
        <v>328</v>
      </c>
      <c r="J58" s="79" t="s">
        <v>337</v>
      </c>
      <c r="K58" s="79" t="s">
        <v>330</v>
      </c>
      <c r="L58" s="131" t="s">
        <v>403</v>
      </c>
      <c r="M58" s="79">
        <v>1</v>
      </c>
      <c r="N58" s="131" t="s">
        <v>403</v>
      </c>
      <c r="O58" s="131" t="s">
        <v>399</v>
      </c>
      <c r="P58" s="131" t="s">
        <v>399</v>
      </c>
      <c r="Q58" s="79">
        <v>75280.335436</v>
      </c>
      <c r="R58" s="79">
        <v>10000</v>
      </c>
      <c r="S58" s="132">
        <v>99.99085</v>
      </c>
      <c r="T58" s="79">
        <v>0</v>
      </c>
      <c r="U58" s="133">
        <v>752734473.9822811</v>
      </c>
      <c r="V58" s="134" t="s">
        <v>374</v>
      </c>
      <c r="W58" s="134" t="s">
        <v>374</v>
      </c>
      <c r="X58" s="79" t="s">
        <v>325</v>
      </c>
    </row>
    <row r="59" spans="1:24" ht="14.25">
      <c r="A59" s="79">
        <v>48</v>
      </c>
      <c r="B59" s="79" t="s">
        <v>401</v>
      </c>
      <c r="C59" s="79" t="s">
        <v>402</v>
      </c>
      <c r="D59" s="79" t="s">
        <v>325</v>
      </c>
      <c r="E59" s="79"/>
      <c r="F59" s="79"/>
      <c r="G59" s="79" t="s">
        <v>326</v>
      </c>
      <c r="H59" s="79" t="s">
        <v>327</v>
      </c>
      <c r="I59" s="79" t="s">
        <v>328</v>
      </c>
      <c r="J59" s="79" t="s">
        <v>338</v>
      </c>
      <c r="K59" s="79" t="s">
        <v>330</v>
      </c>
      <c r="L59" s="131" t="s">
        <v>403</v>
      </c>
      <c r="M59" s="79">
        <v>1</v>
      </c>
      <c r="N59" s="131" t="s">
        <v>403</v>
      </c>
      <c r="O59" s="131" t="s">
        <v>399</v>
      </c>
      <c r="P59" s="131" t="s">
        <v>399</v>
      </c>
      <c r="Q59" s="79">
        <v>49511.806698</v>
      </c>
      <c r="R59" s="79">
        <v>10000</v>
      </c>
      <c r="S59" s="132">
        <v>99.99085</v>
      </c>
      <c r="T59" s="79">
        <v>0</v>
      </c>
      <c r="U59" s="133">
        <v>495072764.41954845</v>
      </c>
      <c r="V59" s="134" t="s">
        <v>374</v>
      </c>
      <c r="W59" s="134" t="s">
        <v>374</v>
      </c>
      <c r="X59" s="79" t="s">
        <v>325</v>
      </c>
    </row>
    <row r="60" spans="1:24" ht="14.25">
      <c r="A60" s="79">
        <v>49</v>
      </c>
      <c r="B60" s="79" t="s">
        <v>404</v>
      </c>
      <c r="C60" s="79" t="s">
        <v>405</v>
      </c>
      <c r="D60" s="79" t="s">
        <v>325</v>
      </c>
      <c r="E60" s="79"/>
      <c r="F60" s="79"/>
      <c r="G60" s="79" t="s">
        <v>326</v>
      </c>
      <c r="H60" s="79" t="s">
        <v>327</v>
      </c>
      <c r="I60" s="79" t="s">
        <v>328</v>
      </c>
      <c r="J60" s="79" t="s">
        <v>329</v>
      </c>
      <c r="K60" s="79" t="s">
        <v>330</v>
      </c>
      <c r="L60" s="131" t="s">
        <v>406</v>
      </c>
      <c r="M60" s="79">
        <v>1</v>
      </c>
      <c r="N60" s="131" t="s">
        <v>406</v>
      </c>
      <c r="O60" s="131" t="s">
        <v>403</v>
      </c>
      <c r="P60" s="131" t="s">
        <v>403</v>
      </c>
      <c r="Q60" s="79">
        <v>43571.844569</v>
      </c>
      <c r="R60" s="79">
        <v>10000</v>
      </c>
      <c r="S60" s="132">
        <v>99.990905</v>
      </c>
      <c r="T60" s="79">
        <v>0</v>
      </c>
      <c r="U60" s="133">
        <v>435678816.83593345</v>
      </c>
      <c r="V60" s="134" t="s">
        <v>407</v>
      </c>
      <c r="W60" s="134" t="s">
        <v>407</v>
      </c>
      <c r="X60" s="79" t="s">
        <v>325</v>
      </c>
    </row>
    <row r="61" spans="1:24" ht="14.25">
      <c r="A61" s="79">
        <v>50</v>
      </c>
      <c r="B61" s="79" t="s">
        <v>404</v>
      </c>
      <c r="C61" s="79" t="s">
        <v>405</v>
      </c>
      <c r="D61" s="79" t="s">
        <v>325</v>
      </c>
      <c r="E61" s="79"/>
      <c r="F61" s="79"/>
      <c r="G61" s="79" t="s">
        <v>326</v>
      </c>
      <c r="H61" s="79" t="s">
        <v>327</v>
      </c>
      <c r="I61" s="79" t="s">
        <v>328</v>
      </c>
      <c r="J61" s="79" t="s">
        <v>334</v>
      </c>
      <c r="K61" s="79" t="s">
        <v>330</v>
      </c>
      <c r="L61" s="131" t="s">
        <v>406</v>
      </c>
      <c r="M61" s="79">
        <v>1</v>
      </c>
      <c r="N61" s="131" t="s">
        <v>406</v>
      </c>
      <c r="O61" s="131" t="s">
        <v>403</v>
      </c>
      <c r="P61" s="131" t="s">
        <v>403</v>
      </c>
      <c r="Q61" s="79">
        <v>27792.031366</v>
      </c>
      <c r="R61" s="79">
        <v>10000</v>
      </c>
      <c r="S61" s="132">
        <v>99.990905</v>
      </c>
      <c r="T61" s="79">
        <v>0</v>
      </c>
      <c r="U61" s="133">
        <v>277895036.6407204</v>
      </c>
      <c r="V61" s="134" t="s">
        <v>407</v>
      </c>
      <c r="W61" s="134" t="s">
        <v>407</v>
      </c>
      <c r="X61" s="79" t="s">
        <v>325</v>
      </c>
    </row>
    <row r="62" spans="1:24" ht="14.25">
      <c r="A62" s="79">
        <v>51</v>
      </c>
      <c r="B62" s="79" t="s">
        <v>404</v>
      </c>
      <c r="C62" s="79" t="s">
        <v>405</v>
      </c>
      <c r="D62" s="79" t="s">
        <v>325</v>
      </c>
      <c r="E62" s="79"/>
      <c r="F62" s="79"/>
      <c r="G62" s="79" t="s">
        <v>326</v>
      </c>
      <c r="H62" s="79" t="s">
        <v>327</v>
      </c>
      <c r="I62" s="79" t="s">
        <v>328</v>
      </c>
      <c r="J62" s="79" t="s">
        <v>335</v>
      </c>
      <c r="K62" s="79" t="s">
        <v>330</v>
      </c>
      <c r="L62" s="131" t="s">
        <v>406</v>
      </c>
      <c r="M62" s="79">
        <v>1</v>
      </c>
      <c r="N62" s="131" t="s">
        <v>406</v>
      </c>
      <c r="O62" s="131" t="s">
        <v>403</v>
      </c>
      <c r="P62" s="131" t="s">
        <v>403</v>
      </c>
      <c r="Q62" s="79">
        <v>23685.728443</v>
      </c>
      <c r="R62" s="79">
        <v>10000</v>
      </c>
      <c r="S62" s="132">
        <v>99.990905</v>
      </c>
      <c r="T62" s="79">
        <v>0</v>
      </c>
      <c r="U62" s="133">
        <v>236835742.11786672</v>
      </c>
      <c r="V62" s="134" t="s">
        <v>407</v>
      </c>
      <c r="W62" s="134" t="s">
        <v>407</v>
      </c>
      <c r="X62" s="79" t="s">
        <v>325</v>
      </c>
    </row>
    <row r="63" spans="1:24" ht="14.25">
      <c r="A63" s="79">
        <v>52</v>
      </c>
      <c r="B63" s="79" t="s">
        <v>404</v>
      </c>
      <c r="C63" s="79" t="s">
        <v>405</v>
      </c>
      <c r="D63" s="79" t="s">
        <v>325</v>
      </c>
      <c r="E63" s="79"/>
      <c r="F63" s="79"/>
      <c r="G63" s="79" t="s">
        <v>326</v>
      </c>
      <c r="H63" s="79" t="s">
        <v>327</v>
      </c>
      <c r="I63" s="79" t="s">
        <v>328</v>
      </c>
      <c r="J63" s="79" t="s">
        <v>336</v>
      </c>
      <c r="K63" s="79" t="s">
        <v>330</v>
      </c>
      <c r="L63" s="131" t="s">
        <v>406</v>
      </c>
      <c r="M63" s="79">
        <v>1</v>
      </c>
      <c r="N63" s="131" t="s">
        <v>406</v>
      </c>
      <c r="O63" s="131" t="s">
        <v>403</v>
      </c>
      <c r="P63" s="131" t="s">
        <v>403</v>
      </c>
      <c r="Q63" s="79">
        <v>6647.851984</v>
      </c>
      <c r="R63" s="79">
        <v>10000</v>
      </c>
      <c r="S63" s="132">
        <v>99.990905</v>
      </c>
      <c r="T63" s="79">
        <v>0</v>
      </c>
      <c r="U63" s="133">
        <v>66472473.57873344</v>
      </c>
      <c r="V63" s="134" t="s">
        <v>407</v>
      </c>
      <c r="W63" s="134" t="s">
        <v>407</v>
      </c>
      <c r="X63" s="79" t="s">
        <v>325</v>
      </c>
    </row>
    <row r="64" spans="1:24" ht="14.25">
      <c r="A64" s="79">
        <v>53</v>
      </c>
      <c r="B64" s="79" t="s">
        <v>404</v>
      </c>
      <c r="C64" s="79" t="s">
        <v>405</v>
      </c>
      <c r="D64" s="79" t="s">
        <v>325</v>
      </c>
      <c r="E64" s="79"/>
      <c r="F64" s="79"/>
      <c r="G64" s="79" t="s">
        <v>326</v>
      </c>
      <c r="H64" s="79" t="s">
        <v>327</v>
      </c>
      <c r="I64" s="79" t="s">
        <v>328</v>
      </c>
      <c r="J64" s="79" t="s">
        <v>337</v>
      </c>
      <c r="K64" s="79" t="s">
        <v>330</v>
      </c>
      <c r="L64" s="131" t="s">
        <v>406</v>
      </c>
      <c r="M64" s="79">
        <v>1</v>
      </c>
      <c r="N64" s="131" t="s">
        <v>406</v>
      </c>
      <c r="O64" s="131" t="s">
        <v>403</v>
      </c>
      <c r="P64" s="131" t="s">
        <v>403</v>
      </c>
      <c r="Q64" s="79">
        <v>35770.046814</v>
      </c>
      <c r="R64" s="79">
        <v>10000</v>
      </c>
      <c r="S64" s="132">
        <v>99.990905</v>
      </c>
      <c r="T64" s="79">
        <v>0</v>
      </c>
      <c r="U64" s="133">
        <v>357667935.06780237</v>
      </c>
      <c r="V64" s="134" t="s">
        <v>407</v>
      </c>
      <c r="W64" s="134" t="s">
        <v>407</v>
      </c>
      <c r="X64" s="79" t="s">
        <v>325</v>
      </c>
    </row>
    <row r="65" spans="1:24" ht="14.25">
      <c r="A65" s="79">
        <v>54</v>
      </c>
      <c r="B65" s="79" t="s">
        <v>404</v>
      </c>
      <c r="C65" s="79" t="s">
        <v>405</v>
      </c>
      <c r="D65" s="79" t="s">
        <v>325</v>
      </c>
      <c r="E65" s="79"/>
      <c r="F65" s="79"/>
      <c r="G65" s="79" t="s">
        <v>326</v>
      </c>
      <c r="H65" s="79" t="s">
        <v>327</v>
      </c>
      <c r="I65" s="79" t="s">
        <v>328</v>
      </c>
      <c r="J65" s="79" t="s">
        <v>338</v>
      </c>
      <c r="K65" s="79" t="s">
        <v>330</v>
      </c>
      <c r="L65" s="131" t="s">
        <v>406</v>
      </c>
      <c r="M65" s="79">
        <v>1</v>
      </c>
      <c r="N65" s="131" t="s">
        <v>406</v>
      </c>
      <c r="O65" s="131" t="s">
        <v>403</v>
      </c>
      <c r="P65" s="131" t="s">
        <v>403</v>
      </c>
      <c r="Q65" s="79">
        <v>12532.496822</v>
      </c>
      <c r="R65" s="79">
        <v>10000</v>
      </c>
      <c r="S65" s="132">
        <v>99.990905</v>
      </c>
      <c r="T65" s="79">
        <v>0</v>
      </c>
      <c r="U65" s="133">
        <v>125313569.82641292</v>
      </c>
      <c r="V65" s="134" t="s">
        <v>407</v>
      </c>
      <c r="W65" s="134" t="s">
        <v>407</v>
      </c>
      <c r="X65" s="79" t="s">
        <v>325</v>
      </c>
    </row>
    <row r="66" spans="1:24" ht="14.25">
      <c r="A66" s="79">
        <v>55</v>
      </c>
      <c r="B66" s="79" t="s">
        <v>404</v>
      </c>
      <c r="C66" s="79" t="s">
        <v>405</v>
      </c>
      <c r="D66" s="79" t="s">
        <v>325</v>
      </c>
      <c r="E66" s="79"/>
      <c r="F66" s="79"/>
      <c r="G66" s="79" t="s">
        <v>326</v>
      </c>
      <c r="H66" s="79" t="s">
        <v>327</v>
      </c>
      <c r="I66" s="79" t="s">
        <v>328</v>
      </c>
      <c r="J66" s="79" t="s">
        <v>329</v>
      </c>
      <c r="K66" s="79" t="s">
        <v>330</v>
      </c>
      <c r="L66" s="131" t="s">
        <v>406</v>
      </c>
      <c r="M66" s="79">
        <v>1</v>
      </c>
      <c r="N66" s="131" t="s">
        <v>406</v>
      </c>
      <c r="O66" s="131" t="s">
        <v>403</v>
      </c>
      <c r="P66" s="131" t="s">
        <v>403</v>
      </c>
      <c r="Q66" s="79">
        <v>35946.771769</v>
      </c>
      <c r="R66" s="79">
        <v>10000</v>
      </c>
      <c r="S66" s="132">
        <v>99.991097</v>
      </c>
      <c r="T66" s="79">
        <v>0</v>
      </c>
      <c r="U66" s="133">
        <v>359435713.12879735</v>
      </c>
      <c r="V66" s="134" t="s">
        <v>344</v>
      </c>
      <c r="W66" s="134" t="s">
        <v>344</v>
      </c>
      <c r="X66" s="79" t="s">
        <v>325</v>
      </c>
    </row>
    <row r="67" spans="1:24" ht="14.25">
      <c r="A67" s="79">
        <v>56</v>
      </c>
      <c r="B67" s="79" t="s">
        <v>404</v>
      </c>
      <c r="C67" s="79" t="s">
        <v>405</v>
      </c>
      <c r="D67" s="79" t="s">
        <v>325</v>
      </c>
      <c r="E67" s="79"/>
      <c r="F67" s="79"/>
      <c r="G67" s="79" t="s">
        <v>326</v>
      </c>
      <c r="H67" s="79" t="s">
        <v>327</v>
      </c>
      <c r="I67" s="79" t="s">
        <v>328</v>
      </c>
      <c r="J67" s="79" t="s">
        <v>334</v>
      </c>
      <c r="K67" s="79" t="s">
        <v>330</v>
      </c>
      <c r="L67" s="131" t="s">
        <v>406</v>
      </c>
      <c r="M67" s="79">
        <v>1</v>
      </c>
      <c r="N67" s="131" t="s">
        <v>406</v>
      </c>
      <c r="O67" s="131" t="s">
        <v>403</v>
      </c>
      <c r="P67" s="131" t="s">
        <v>403</v>
      </c>
      <c r="Q67" s="79">
        <v>22928.425877</v>
      </c>
      <c r="R67" s="79">
        <v>10000</v>
      </c>
      <c r="S67" s="132">
        <v>99.991097</v>
      </c>
      <c r="T67" s="79">
        <v>0</v>
      </c>
      <c r="U67" s="133">
        <v>229263844.85873207</v>
      </c>
      <c r="V67" s="134" t="s">
        <v>344</v>
      </c>
      <c r="W67" s="134" t="s">
        <v>344</v>
      </c>
      <c r="X67" s="79" t="s">
        <v>325</v>
      </c>
    </row>
    <row r="68" spans="1:24" ht="14.25">
      <c r="A68" s="79">
        <v>57</v>
      </c>
      <c r="B68" s="79" t="s">
        <v>404</v>
      </c>
      <c r="C68" s="79" t="s">
        <v>405</v>
      </c>
      <c r="D68" s="79" t="s">
        <v>325</v>
      </c>
      <c r="E68" s="79"/>
      <c r="F68" s="79"/>
      <c r="G68" s="79" t="s">
        <v>326</v>
      </c>
      <c r="H68" s="79" t="s">
        <v>327</v>
      </c>
      <c r="I68" s="79" t="s">
        <v>328</v>
      </c>
      <c r="J68" s="79" t="s">
        <v>335</v>
      </c>
      <c r="K68" s="79" t="s">
        <v>330</v>
      </c>
      <c r="L68" s="131" t="s">
        <v>406</v>
      </c>
      <c r="M68" s="79">
        <v>1</v>
      </c>
      <c r="N68" s="131" t="s">
        <v>406</v>
      </c>
      <c r="O68" s="131" t="s">
        <v>403</v>
      </c>
      <c r="P68" s="131" t="s">
        <v>403</v>
      </c>
      <c r="Q68" s="79">
        <v>19540.725965</v>
      </c>
      <c r="R68" s="79">
        <v>10000</v>
      </c>
      <c r="S68" s="132">
        <v>99.991097</v>
      </c>
      <c r="T68" s="79">
        <v>0</v>
      </c>
      <c r="U68" s="133">
        <v>195389861.91637012</v>
      </c>
      <c r="V68" s="134" t="s">
        <v>344</v>
      </c>
      <c r="W68" s="134" t="s">
        <v>344</v>
      </c>
      <c r="X68" s="79" t="s">
        <v>325</v>
      </c>
    </row>
    <row r="69" spans="1:24" ht="14.25">
      <c r="A69" s="79">
        <v>58</v>
      </c>
      <c r="B69" s="79" t="s">
        <v>404</v>
      </c>
      <c r="C69" s="79" t="s">
        <v>405</v>
      </c>
      <c r="D69" s="79" t="s">
        <v>325</v>
      </c>
      <c r="E69" s="79"/>
      <c r="F69" s="79"/>
      <c r="G69" s="79" t="s">
        <v>326</v>
      </c>
      <c r="H69" s="79" t="s">
        <v>327</v>
      </c>
      <c r="I69" s="79" t="s">
        <v>328</v>
      </c>
      <c r="J69" s="79" t="s">
        <v>336</v>
      </c>
      <c r="K69" s="79" t="s">
        <v>330</v>
      </c>
      <c r="L69" s="131" t="s">
        <v>406</v>
      </c>
      <c r="M69" s="79">
        <v>1</v>
      </c>
      <c r="N69" s="131" t="s">
        <v>406</v>
      </c>
      <c r="O69" s="131" t="s">
        <v>403</v>
      </c>
      <c r="P69" s="131" t="s">
        <v>403</v>
      </c>
      <c r="Q69" s="79">
        <v>5484.477887</v>
      </c>
      <c r="R69" s="79">
        <v>10000</v>
      </c>
      <c r="S69" s="132">
        <v>99.991097</v>
      </c>
      <c r="T69" s="79">
        <v>0</v>
      </c>
      <c r="U69" s="133">
        <v>54839895.86383391</v>
      </c>
      <c r="V69" s="134" t="s">
        <v>344</v>
      </c>
      <c r="W69" s="134" t="s">
        <v>344</v>
      </c>
      <c r="X69" s="79" t="s">
        <v>325</v>
      </c>
    </row>
    <row r="70" spans="1:24" ht="14.25">
      <c r="A70" s="79">
        <v>59</v>
      </c>
      <c r="B70" s="79" t="s">
        <v>404</v>
      </c>
      <c r="C70" s="79" t="s">
        <v>405</v>
      </c>
      <c r="D70" s="79" t="s">
        <v>325</v>
      </c>
      <c r="E70" s="79"/>
      <c r="F70" s="79"/>
      <c r="G70" s="79" t="s">
        <v>326</v>
      </c>
      <c r="H70" s="79" t="s">
        <v>327</v>
      </c>
      <c r="I70" s="79" t="s">
        <v>328</v>
      </c>
      <c r="J70" s="79" t="s">
        <v>337</v>
      </c>
      <c r="K70" s="79" t="s">
        <v>330</v>
      </c>
      <c r="L70" s="131" t="s">
        <v>406</v>
      </c>
      <c r="M70" s="79">
        <v>1</v>
      </c>
      <c r="N70" s="131" t="s">
        <v>406</v>
      </c>
      <c r="O70" s="131" t="s">
        <v>403</v>
      </c>
      <c r="P70" s="131" t="s">
        <v>403</v>
      </c>
      <c r="Q70" s="79">
        <v>29510.288621</v>
      </c>
      <c r="R70" s="79">
        <v>10000</v>
      </c>
      <c r="S70" s="132">
        <v>99.991097</v>
      </c>
      <c r="T70" s="79">
        <v>0</v>
      </c>
      <c r="U70" s="133">
        <v>295076612.2557115</v>
      </c>
      <c r="V70" s="134" t="s">
        <v>344</v>
      </c>
      <c r="W70" s="134" t="s">
        <v>344</v>
      </c>
      <c r="X70" s="79" t="s">
        <v>325</v>
      </c>
    </row>
    <row r="71" spans="1:24" ht="14.25">
      <c r="A71" s="79">
        <v>60</v>
      </c>
      <c r="B71" s="79" t="s">
        <v>404</v>
      </c>
      <c r="C71" s="79" t="s">
        <v>405</v>
      </c>
      <c r="D71" s="79" t="s">
        <v>325</v>
      </c>
      <c r="E71" s="79"/>
      <c r="F71" s="79"/>
      <c r="G71" s="79" t="s">
        <v>326</v>
      </c>
      <c r="H71" s="79" t="s">
        <v>327</v>
      </c>
      <c r="I71" s="79" t="s">
        <v>328</v>
      </c>
      <c r="J71" s="79" t="s">
        <v>338</v>
      </c>
      <c r="K71" s="79" t="s">
        <v>330</v>
      </c>
      <c r="L71" s="131" t="s">
        <v>406</v>
      </c>
      <c r="M71" s="79">
        <v>1</v>
      </c>
      <c r="N71" s="131" t="s">
        <v>406</v>
      </c>
      <c r="O71" s="131" t="s">
        <v>403</v>
      </c>
      <c r="P71" s="131" t="s">
        <v>403</v>
      </c>
      <c r="Q71" s="79">
        <v>10339.309877</v>
      </c>
      <c r="R71" s="79">
        <v>10000</v>
      </c>
      <c r="S71" s="132">
        <v>99.991097</v>
      </c>
      <c r="T71" s="79">
        <v>0</v>
      </c>
      <c r="U71" s="133">
        <v>103383893.3515586</v>
      </c>
      <c r="V71" s="134" t="s">
        <v>344</v>
      </c>
      <c r="W71" s="134" t="s">
        <v>344</v>
      </c>
      <c r="X71" s="79" t="s">
        <v>325</v>
      </c>
    </row>
    <row r="72" spans="1:24" ht="14.25">
      <c r="A72" s="79">
        <v>61</v>
      </c>
      <c r="B72" s="79" t="s">
        <v>408</v>
      </c>
      <c r="C72" s="79" t="s">
        <v>409</v>
      </c>
      <c r="D72" s="79" t="s">
        <v>325</v>
      </c>
      <c r="E72" s="79"/>
      <c r="F72" s="79"/>
      <c r="G72" s="79" t="s">
        <v>326</v>
      </c>
      <c r="H72" s="79" t="s">
        <v>327</v>
      </c>
      <c r="I72" s="79" t="s">
        <v>328</v>
      </c>
      <c r="J72" s="79" t="s">
        <v>329</v>
      </c>
      <c r="K72" s="79" t="s">
        <v>330</v>
      </c>
      <c r="L72" s="131" t="s">
        <v>410</v>
      </c>
      <c r="M72" s="79">
        <v>3</v>
      </c>
      <c r="N72" s="131" t="s">
        <v>410</v>
      </c>
      <c r="O72" s="131" t="s">
        <v>406</v>
      </c>
      <c r="P72" s="131" t="s">
        <v>406</v>
      </c>
      <c r="Q72" s="79">
        <v>27892.284255</v>
      </c>
      <c r="R72" s="79">
        <v>10000</v>
      </c>
      <c r="S72" s="132">
        <v>99.972802</v>
      </c>
      <c r="T72" s="79">
        <v>0</v>
      </c>
      <c r="U72" s="133">
        <v>278846980.892145</v>
      </c>
      <c r="V72" s="134" t="s">
        <v>333</v>
      </c>
      <c r="W72" s="134" t="s">
        <v>333</v>
      </c>
      <c r="X72" s="79" t="s">
        <v>325</v>
      </c>
    </row>
    <row r="73" spans="1:24" ht="14.25">
      <c r="A73" s="79">
        <v>62</v>
      </c>
      <c r="B73" s="79" t="s">
        <v>408</v>
      </c>
      <c r="C73" s="79" t="s">
        <v>409</v>
      </c>
      <c r="D73" s="79" t="s">
        <v>325</v>
      </c>
      <c r="E73" s="79"/>
      <c r="F73" s="79"/>
      <c r="G73" s="79" t="s">
        <v>326</v>
      </c>
      <c r="H73" s="79" t="s">
        <v>327</v>
      </c>
      <c r="I73" s="79" t="s">
        <v>328</v>
      </c>
      <c r="J73" s="79" t="s">
        <v>334</v>
      </c>
      <c r="K73" s="79" t="s">
        <v>330</v>
      </c>
      <c r="L73" s="131" t="s">
        <v>410</v>
      </c>
      <c r="M73" s="79">
        <v>3</v>
      </c>
      <c r="N73" s="131" t="s">
        <v>410</v>
      </c>
      <c r="O73" s="131" t="s">
        <v>406</v>
      </c>
      <c r="P73" s="131" t="s">
        <v>406</v>
      </c>
      <c r="Q73" s="79">
        <v>20887.311802</v>
      </c>
      <c r="R73" s="79">
        <v>10000</v>
      </c>
      <c r="S73" s="132">
        <v>99.972802</v>
      </c>
      <c r="T73" s="79">
        <v>0</v>
      </c>
      <c r="U73" s="133">
        <v>208816308.54226243</v>
      </c>
      <c r="V73" s="134" t="s">
        <v>333</v>
      </c>
      <c r="W73" s="134" t="s">
        <v>333</v>
      </c>
      <c r="X73" s="79" t="s">
        <v>325</v>
      </c>
    </row>
    <row r="74" spans="1:24" ht="14.25">
      <c r="A74" s="79">
        <v>63</v>
      </c>
      <c r="B74" s="79" t="s">
        <v>408</v>
      </c>
      <c r="C74" s="79" t="s">
        <v>409</v>
      </c>
      <c r="D74" s="79" t="s">
        <v>325</v>
      </c>
      <c r="E74" s="79"/>
      <c r="F74" s="79"/>
      <c r="G74" s="79" t="s">
        <v>326</v>
      </c>
      <c r="H74" s="79" t="s">
        <v>327</v>
      </c>
      <c r="I74" s="79" t="s">
        <v>328</v>
      </c>
      <c r="J74" s="79" t="s">
        <v>335</v>
      </c>
      <c r="K74" s="79" t="s">
        <v>330</v>
      </c>
      <c r="L74" s="131" t="s">
        <v>410</v>
      </c>
      <c r="M74" s="79">
        <v>3</v>
      </c>
      <c r="N74" s="131" t="s">
        <v>410</v>
      </c>
      <c r="O74" s="131" t="s">
        <v>406</v>
      </c>
      <c r="P74" s="131" t="s">
        <v>406</v>
      </c>
      <c r="Q74" s="79">
        <v>14766.794129</v>
      </c>
      <c r="R74" s="79">
        <v>10000</v>
      </c>
      <c r="S74" s="132">
        <v>99.972802</v>
      </c>
      <c r="T74" s="79">
        <v>0</v>
      </c>
      <c r="U74" s="133">
        <v>147627778.4451936</v>
      </c>
      <c r="V74" s="134" t="s">
        <v>333</v>
      </c>
      <c r="W74" s="134" t="s">
        <v>333</v>
      </c>
      <c r="X74" s="79" t="s">
        <v>325</v>
      </c>
    </row>
    <row r="75" spans="1:24" ht="14.25">
      <c r="A75" s="79">
        <v>64</v>
      </c>
      <c r="B75" s="79" t="s">
        <v>408</v>
      </c>
      <c r="C75" s="79" t="s">
        <v>409</v>
      </c>
      <c r="D75" s="79" t="s">
        <v>325</v>
      </c>
      <c r="E75" s="79"/>
      <c r="F75" s="79"/>
      <c r="G75" s="79" t="s">
        <v>326</v>
      </c>
      <c r="H75" s="79" t="s">
        <v>327</v>
      </c>
      <c r="I75" s="79" t="s">
        <v>328</v>
      </c>
      <c r="J75" s="79" t="s">
        <v>336</v>
      </c>
      <c r="K75" s="79" t="s">
        <v>330</v>
      </c>
      <c r="L75" s="131" t="s">
        <v>410</v>
      </c>
      <c r="M75" s="79">
        <v>3</v>
      </c>
      <c r="N75" s="131" t="s">
        <v>410</v>
      </c>
      <c r="O75" s="131" t="s">
        <v>406</v>
      </c>
      <c r="P75" s="131" t="s">
        <v>406</v>
      </c>
      <c r="Q75" s="79">
        <v>3844.454395</v>
      </c>
      <c r="R75" s="79">
        <v>10000</v>
      </c>
      <c r="S75" s="132">
        <v>99.972802</v>
      </c>
      <c r="T75" s="79">
        <v>0</v>
      </c>
      <c r="U75" s="133">
        <v>38434087.77218084</v>
      </c>
      <c r="V75" s="134" t="s">
        <v>333</v>
      </c>
      <c r="W75" s="134" t="s">
        <v>333</v>
      </c>
      <c r="X75" s="79" t="s">
        <v>325</v>
      </c>
    </row>
    <row r="76" spans="1:24" ht="14.25">
      <c r="A76" s="79">
        <v>65</v>
      </c>
      <c r="B76" s="79" t="s">
        <v>408</v>
      </c>
      <c r="C76" s="79" t="s">
        <v>409</v>
      </c>
      <c r="D76" s="79" t="s">
        <v>325</v>
      </c>
      <c r="E76" s="79"/>
      <c r="F76" s="79"/>
      <c r="G76" s="79" t="s">
        <v>326</v>
      </c>
      <c r="H76" s="79" t="s">
        <v>327</v>
      </c>
      <c r="I76" s="79" t="s">
        <v>328</v>
      </c>
      <c r="J76" s="79" t="s">
        <v>337</v>
      </c>
      <c r="K76" s="79" t="s">
        <v>330</v>
      </c>
      <c r="L76" s="131" t="s">
        <v>410</v>
      </c>
      <c r="M76" s="79">
        <v>3</v>
      </c>
      <c r="N76" s="131" t="s">
        <v>410</v>
      </c>
      <c r="O76" s="131" t="s">
        <v>406</v>
      </c>
      <c r="P76" s="131" t="s">
        <v>406</v>
      </c>
      <c r="Q76" s="79">
        <v>26191.287131</v>
      </c>
      <c r="R76" s="79">
        <v>10000</v>
      </c>
      <c r="S76" s="132">
        <v>99.972802</v>
      </c>
      <c r="T76" s="79">
        <v>0</v>
      </c>
      <c r="U76" s="133">
        <v>261841636.0377308</v>
      </c>
      <c r="V76" s="134" t="s">
        <v>333</v>
      </c>
      <c r="W76" s="134" t="s">
        <v>333</v>
      </c>
      <c r="X76" s="79" t="s">
        <v>325</v>
      </c>
    </row>
    <row r="77" spans="1:24" ht="14.25">
      <c r="A77" s="79">
        <v>66</v>
      </c>
      <c r="B77" s="79" t="s">
        <v>408</v>
      </c>
      <c r="C77" s="79" t="s">
        <v>409</v>
      </c>
      <c r="D77" s="79" t="s">
        <v>325</v>
      </c>
      <c r="E77" s="79"/>
      <c r="F77" s="79"/>
      <c r="G77" s="79" t="s">
        <v>326</v>
      </c>
      <c r="H77" s="79" t="s">
        <v>327</v>
      </c>
      <c r="I77" s="79" t="s">
        <v>328</v>
      </c>
      <c r="J77" s="79" t="s">
        <v>338</v>
      </c>
      <c r="K77" s="79" t="s">
        <v>330</v>
      </c>
      <c r="L77" s="131" t="s">
        <v>410</v>
      </c>
      <c r="M77" s="79">
        <v>3</v>
      </c>
      <c r="N77" s="131" t="s">
        <v>410</v>
      </c>
      <c r="O77" s="131" t="s">
        <v>406</v>
      </c>
      <c r="P77" s="131" t="s">
        <v>406</v>
      </c>
      <c r="Q77" s="79">
        <v>5167.868286</v>
      </c>
      <c r="R77" s="79">
        <v>10000</v>
      </c>
      <c r="S77" s="132">
        <v>99.972802</v>
      </c>
      <c r="T77" s="79">
        <v>0</v>
      </c>
      <c r="U77" s="133">
        <v>51664627.25049279</v>
      </c>
      <c r="V77" s="134" t="s">
        <v>333</v>
      </c>
      <c r="W77" s="134" t="s">
        <v>333</v>
      </c>
      <c r="X77" s="79" t="s">
        <v>325</v>
      </c>
    </row>
    <row r="78" spans="1:24" ht="14.25">
      <c r="A78" s="79">
        <v>67</v>
      </c>
      <c r="B78" s="79" t="s">
        <v>408</v>
      </c>
      <c r="C78" s="79" t="s">
        <v>409</v>
      </c>
      <c r="D78" s="79" t="s">
        <v>325</v>
      </c>
      <c r="E78" s="79"/>
      <c r="F78" s="79"/>
      <c r="G78" s="79" t="s">
        <v>326</v>
      </c>
      <c r="H78" s="79" t="s">
        <v>327</v>
      </c>
      <c r="I78" s="79" t="s">
        <v>328</v>
      </c>
      <c r="J78" s="79" t="s">
        <v>329</v>
      </c>
      <c r="K78" s="79" t="s">
        <v>330</v>
      </c>
      <c r="L78" s="131" t="s">
        <v>410</v>
      </c>
      <c r="M78" s="79">
        <v>3</v>
      </c>
      <c r="N78" s="131" t="s">
        <v>410</v>
      </c>
      <c r="O78" s="131" t="s">
        <v>406</v>
      </c>
      <c r="P78" s="131" t="s">
        <v>406</v>
      </c>
      <c r="Q78" s="79">
        <v>42368.026716</v>
      </c>
      <c r="R78" s="79">
        <v>10000</v>
      </c>
      <c r="S78" s="132">
        <v>99.972473</v>
      </c>
      <c r="T78" s="79">
        <v>0</v>
      </c>
      <c r="U78" s="133">
        <v>423563642.0910038</v>
      </c>
      <c r="V78" s="134" t="s">
        <v>400</v>
      </c>
      <c r="W78" s="134" t="s">
        <v>400</v>
      </c>
      <c r="X78" s="79" t="s">
        <v>325</v>
      </c>
    </row>
    <row r="79" spans="1:24" ht="14.25">
      <c r="A79" s="79">
        <v>68</v>
      </c>
      <c r="B79" s="79" t="s">
        <v>408</v>
      </c>
      <c r="C79" s="79" t="s">
        <v>409</v>
      </c>
      <c r="D79" s="79" t="s">
        <v>325</v>
      </c>
      <c r="E79" s="79"/>
      <c r="F79" s="79"/>
      <c r="G79" s="79" t="s">
        <v>326</v>
      </c>
      <c r="H79" s="79" t="s">
        <v>327</v>
      </c>
      <c r="I79" s="79" t="s">
        <v>328</v>
      </c>
      <c r="J79" s="79" t="s">
        <v>334</v>
      </c>
      <c r="K79" s="79" t="s">
        <v>330</v>
      </c>
      <c r="L79" s="131" t="s">
        <v>410</v>
      </c>
      <c r="M79" s="79">
        <v>3</v>
      </c>
      <c r="N79" s="131" t="s">
        <v>410</v>
      </c>
      <c r="O79" s="131" t="s">
        <v>406</v>
      </c>
      <c r="P79" s="131" t="s">
        <v>406</v>
      </c>
      <c r="Q79" s="79">
        <v>31727.56223</v>
      </c>
      <c r="R79" s="79">
        <v>10000</v>
      </c>
      <c r="S79" s="132">
        <v>99.972473</v>
      </c>
      <c r="T79" s="79">
        <v>0</v>
      </c>
      <c r="U79" s="133">
        <v>317188286.88645905</v>
      </c>
      <c r="V79" s="134" t="s">
        <v>400</v>
      </c>
      <c r="W79" s="134" t="s">
        <v>400</v>
      </c>
      <c r="X79" s="79" t="s">
        <v>325</v>
      </c>
    </row>
    <row r="80" spans="1:24" ht="14.25">
      <c r="A80" s="79">
        <v>69</v>
      </c>
      <c r="B80" s="79" t="s">
        <v>408</v>
      </c>
      <c r="C80" s="79" t="s">
        <v>409</v>
      </c>
      <c r="D80" s="79" t="s">
        <v>325</v>
      </c>
      <c r="E80" s="79"/>
      <c r="F80" s="79"/>
      <c r="G80" s="79" t="s">
        <v>326</v>
      </c>
      <c r="H80" s="79" t="s">
        <v>327</v>
      </c>
      <c r="I80" s="79" t="s">
        <v>328</v>
      </c>
      <c r="J80" s="79" t="s">
        <v>335</v>
      </c>
      <c r="K80" s="79" t="s">
        <v>330</v>
      </c>
      <c r="L80" s="131" t="s">
        <v>410</v>
      </c>
      <c r="M80" s="79">
        <v>3</v>
      </c>
      <c r="N80" s="131" t="s">
        <v>410</v>
      </c>
      <c r="O80" s="131" t="s">
        <v>406</v>
      </c>
      <c r="P80" s="131" t="s">
        <v>406</v>
      </c>
      <c r="Q80" s="79">
        <v>22430.573361</v>
      </c>
      <c r="R80" s="79">
        <v>10000</v>
      </c>
      <c r="S80" s="132">
        <v>99.972473</v>
      </c>
      <c r="T80" s="79">
        <v>0</v>
      </c>
      <c r="U80" s="133">
        <v>224243989.7109181</v>
      </c>
      <c r="V80" s="134" t="s">
        <v>400</v>
      </c>
      <c r="W80" s="134" t="s">
        <v>400</v>
      </c>
      <c r="X80" s="79" t="s">
        <v>325</v>
      </c>
    </row>
    <row r="81" spans="1:24" ht="14.25">
      <c r="A81" s="79">
        <v>70</v>
      </c>
      <c r="B81" s="79" t="s">
        <v>408</v>
      </c>
      <c r="C81" s="79" t="s">
        <v>409</v>
      </c>
      <c r="D81" s="79" t="s">
        <v>325</v>
      </c>
      <c r="E81" s="79"/>
      <c r="F81" s="79"/>
      <c r="G81" s="79" t="s">
        <v>326</v>
      </c>
      <c r="H81" s="79" t="s">
        <v>327</v>
      </c>
      <c r="I81" s="79" t="s">
        <v>328</v>
      </c>
      <c r="J81" s="79" t="s">
        <v>336</v>
      </c>
      <c r="K81" s="79" t="s">
        <v>330</v>
      </c>
      <c r="L81" s="131" t="s">
        <v>410</v>
      </c>
      <c r="M81" s="79">
        <v>3</v>
      </c>
      <c r="N81" s="131" t="s">
        <v>410</v>
      </c>
      <c r="O81" s="131" t="s">
        <v>406</v>
      </c>
      <c r="P81" s="131" t="s">
        <v>406</v>
      </c>
      <c r="Q81" s="79">
        <v>5839.677562</v>
      </c>
      <c r="R81" s="79">
        <v>10000</v>
      </c>
      <c r="S81" s="132">
        <v>99.972473</v>
      </c>
      <c r="T81" s="79">
        <v>0</v>
      </c>
      <c r="U81" s="133">
        <v>58380700.932284445</v>
      </c>
      <c r="V81" s="134" t="s">
        <v>400</v>
      </c>
      <c r="W81" s="134" t="s">
        <v>400</v>
      </c>
      <c r="X81" s="79" t="s">
        <v>325</v>
      </c>
    </row>
    <row r="82" spans="1:24" ht="14.25">
      <c r="A82" s="79">
        <v>71</v>
      </c>
      <c r="B82" s="79" t="s">
        <v>408</v>
      </c>
      <c r="C82" s="79" t="s">
        <v>409</v>
      </c>
      <c r="D82" s="79" t="s">
        <v>325</v>
      </c>
      <c r="E82" s="79"/>
      <c r="F82" s="79"/>
      <c r="G82" s="79" t="s">
        <v>326</v>
      </c>
      <c r="H82" s="79" t="s">
        <v>327</v>
      </c>
      <c r="I82" s="79" t="s">
        <v>328</v>
      </c>
      <c r="J82" s="79" t="s">
        <v>337</v>
      </c>
      <c r="K82" s="79" t="s">
        <v>330</v>
      </c>
      <c r="L82" s="131" t="s">
        <v>410</v>
      </c>
      <c r="M82" s="79">
        <v>3</v>
      </c>
      <c r="N82" s="131" t="s">
        <v>410</v>
      </c>
      <c r="O82" s="131" t="s">
        <v>406</v>
      </c>
      <c r="P82" s="131" t="s">
        <v>406</v>
      </c>
      <c r="Q82" s="79">
        <v>39784.233618</v>
      </c>
      <c r="R82" s="79">
        <v>10000</v>
      </c>
      <c r="S82" s="132">
        <v>99.972473</v>
      </c>
      <c r="T82" s="79">
        <v>0</v>
      </c>
      <c r="U82" s="133">
        <v>397732823.43299943</v>
      </c>
      <c r="V82" s="134" t="s">
        <v>400</v>
      </c>
      <c r="W82" s="134" t="s">
        <v>400</v>
      </c>
      <c r="X82" s="79" t="s">
        <v>325</v>
      </c>
    </row>
    <row r="83" spans="1:24" ht="14.25">
      <c r="A83" s="79">
        <v>72</v>
      </c>
      <c r="B83" s="79" t="s">
        <v>408</v>
      </c>
      <c r="C83" s="79" t="s">
        <v>409</v>
      </c>
      <c r="D83" s="79" t="s">
        <v>325</v>
      </c>
      <c r="E83" s="79"/>
      <c r="F83" s="79"/>
      <c r="G83" s="79" t="s">
        <v>326</v>
      </c>
      <c r="H83" s="79" t="s">
        <v>327</v>
      </c>
      <c r="I83" s="79" t="s">
        <v>328</v>
      </c>
      <c r="J83" s="79" t="s">
        <v>338</v>
      </c>
      <c r="K83" s="79" t="s">
        <v>330</v>
      </c>
      <c r="L83" s="131" t="s">
        <v>410</v>
      </c>
      <c r="M83" s="79">
        <v>3</v>
      </c>
      <c r="N83" s="131" t="s">
        <v>410</v>
      </c>
      <c r="O83" s="131" t="s">
        <v>406</v>
      </c>
      <c r="P83" s="131" t="s">
        <v>406</v>
      </c>
      <c r="Q83" s="79">
        <v>7849.926511</v>
      </c>
      <c r="R83" s="79">
        <v>10000</v>
      </c>
      <c r="S83" s="132">
        <v>99.972473</v>
      </c>
      <c r="T83" s="79">
        <v>0</v>
      </c>
      <c r="U83" s="133">
        <v>78477656.87634075</v>
      </c>
      <c r="V83" s="134" t="s">
        <v>400</v>
      </c>
      <c r="W83" s="134" t="s">
        <v>400</v>
      </c>
      <c r="X83" s="79" t="s">
        <v>325</v>
      </c>
    </row>
    <row r="84" spans="1:24" ht="14.25">
      <c r="A84" s="79">
        <v>73</v>
      </c>
      <c r="B84" s="79" t="s">
        <v>411</v>
      </c>
      <c r="C84" s="79" t="s">
        <v>412</v>
      </c>
      <c r="D84" s="79" t="s">
        <v>413</v>
      </c>
      <c r="E84" s="79" t="s">
        <v>414</v>
      </c>
      <c r="F84" s="79"/>
      <c r="G84" s="79" t="s">
        <v>326</v>
      </c>
      <c r="H84" s="79" t="s">
        <v>415</v>
      </c>
      <c r="I84" s="79" t="s">
        <v>328</v>
      </c>
      <c r="J84" s="79" t="s">
        <v>337</v>
      </c>
      <c r="K84" s="79" t="s">
        <v>330</v>
      </c>
      <c r="L84" s="131" t="s">
        <v>416</v>
      </c>
      <c r="M84" s="79">
        <v>187</v>
      </c>
      <c r="N84" s="131" t="s">
        <v>416</v>
      </c>
      <c r="O84" s="131" t="s">
        <v>406</v>
      </c>
      <c r="P84" s="131" t="s">
        <v>406</v>
      </c>
      <c r="Q84" s="79">
        <v>150</v>
      </c>
      <c r="R84" s="79">
        <v>100</v>
      </c>
      <c r="S84" s="132">
        <v>1000000</v>
      </c>
      <c r="T84" s="79">
        <v>0</v>
      </c>
      <c r="U84" s="133">
        <f aca="true" t="shared" si="0" ref="U84:U91">Q84*R84*S84/100</f>
        <v>150000000</v>
      </c>
      <c r="V84" s="105">
        <v>8.39</v>
      </c>
      <c r="W84" s="105">
        <v>8.39</v>
      </c>
      <c r="X84" s="79" t="s">
        <v>417</v>
      </c>
    </row>
    <row r="85" spans="1:24" ht="14.25">
      <c r="A85" s="79">
        <v>74</v>
      </c>
      <c r="B85" s="79" t="s">
        <v>418</v>
      </c>
      <c r="C85" s="79" t="s">
        <v>419</v>
      </c>
      <c r="D85" s="79" t="s">
        <v>413</v>
      </c>
      <c r="E85" s="79" t="s">
        <v>414</v>
      </c>
      <c r="F85" s="79"/>
      <c r="G85" s="79" t="s">
        <v>326</v>
      </c>
      <c r="H85" s="79" t="s">
        <v>415</v>
      </c>
      <c r="I85" s="79" t="s">
        <v>328</v>
      </c>
      <c r="J85" s="79" t="s">
        <v>329</v>
      </c>
      <c r="K85" s="79" t="s">
        <v>330</v>
      </c>
      <c r="L85" s="131" t="s">
        <v>420</v>
      </c>
      <c r="M85" s="79">
        <v>552</v>
      </c>
      <c r="N85" s="131" t="s">
        <v>420</v>
      </c>
      <c r="O85" s="131" t="s">
        <v>406</v>
      </c>
      <c r="P85" s="131" t="s">
        <v>406</v>
      </c>
      <c r="Q85" s="79">
        <v>520</v>
      </c>
      <c r="R85" s="79">
        <v>100</v>
      </c>
      <c r="S85" s="132">
        <v>1000000</v>
      </c>
      <c r="T85" s="79">
        <v>0</v>
      </c>
      <c r="U85" s="133">
        <f t="shared" si="0"/>
        <v>520000000</v>
      </c>
      <c r="V85" s="105">
        <v>8.39</v>
      </c>
      <c r="W85" s="105">
        <v>8.39</v>
      </c>
      <c r="X85" s="79" t="s">
        <v>417</v>
      </c>
    </row>
    <row r="86" spans="1:24" ht="14.25">
      <c r="A86" s="79">
        <v>75</v>
      </c>
      <c r="B86" s="79" t="s">
        <v>418</v>
      </c>
      <c r="C86" s="79" t="s">
        <v>419</v>
      </c>
      <c r="D86" s="79" t="s">
        <v>413</v>
      </c>
      <c r="E86" s="79" t="s">
        <v>414</v>
      </c>
      <c r="F86" s="79"/>
      <c r="G86" s="79" t="s">
        <v>326</v>
      </c>
      <c r="H86" s="79" t="s">
        <v>415</v>
      </c>
      <c r="I86" s="79" t="s">
        <v>328</v>
      </c>
      <c r="J86" s="79" t="s">
        <v>335</v>
      </c>
      <c r="K86" s="79" t="s">
        <v>330</v>
      </c>
      <c r="L86" s="131" t="s">
        <v>420</v>
      </c>
      <c r="M86" s="79">
        <v>552</v>
      </c>
      <c r="N86" s="131" t="s">
        <v>420</v>
      </c>
      <c r="O86" s="131" t="s">
        <v>406</v>
      </c>
      <c r="P86" s="131" t="s">
        <v>406</v>
      </c>
      <c r="Q86" s="79">
        <v>10</v>
      </c>
      <c r="R86" s="79">
        <v>100</v>
      </c>
      <c r="S86" s="132">
        <v>1000000</v>
      </c>
      <c r="T86" s="79">
        <v>0</v>
      </c>
      <c r="U86" s="133">
        <f t="shared" si="0"/>
        <v>10000000</v>
      </c>
      <c r="V86" s="105">
        <v>8.39</v>
      </c>
      <c r="W86" s="105">
        <v>8.39</v>
      </c>
      <c r="X86" s="79" t="s">
        <v>417</v>
      </c>
    </row>
    <row r="87" spans="1:24" ht="14.25">
      <c r="A87" s="79">
        <v>76</v>
      </c>
      <c r="B87" s="79" t="s">
        <v>418</v>
      </c>
      <c r="C87" s="79" t="s">
        <v>419</v>
      </c>
      <c r="D87" s="79" t="s">
        <v>413</v>
      </c>
      <c r="E87" s="79" t="s">
        <v>414</v>
      </c>
      <c r="F87" s="79"/>
      <c r="G87" s="79" t="s">
        <v>326</v>
      </c>
      <c r="H87" s="79" t="s">
        <v>415</v>
      </c>
      <c r="I87" s="79" t="s">
        <v>328</v>
      </c>
      <c r="J87" s="79" t="s">
        <v>336</v>
      </c>
      <c r="K87" s="79" t="s">
        <v>330</v>
      </c>
      <c r="L87" s="131" t="s">
        <v>420</v>
      </c>
      <c r="M87" s="79">
        <v>552</v>
      </c>
      <c r="N87" s="131" t="s">
        <v>420</v>
      </c>
      <c r="O87" s="131" t="s">
        <v>406</v>
      </c>
      <c r="P87" s="131" t="s">
        <v>406</v>
      </c>
      <c r="Q87" s="79">
        <v>20</v>
      </c>
      <c r="R87" s="79">
        <v>100</v>
      </c>
      <c r="S87" s="132">
        <v>1000000</v>
      </c>
      <c r="T87" s="79">
        <v>0</v>
      </c>
      <c r="U87" s="133">
        <f t="shared" si="0"/>
        <v>20000000</v>
      </c>
      <c r="V87" s="105">
        <v>8.39</v>
      </c>
      <c r="W87" s="105">
        <v>8.39</v>
      </c>
      <c r="X87" s="79" t="s">
        <v>417</v>
      </c>
    </row>
    <row r="88" spans="1:24" ht="14.25">
      <c r="A88" s="79">
        <v>77</v>
      </c>
      <c r="B88" s="79" t="s">
        <v>418</v>
      </c>
      <c r="C88" s="79" t="s">
        <v>419</v>
      </c>
      <c r="D88" s="79" t="s">
        <v>413</v>
      </c>
      <c r="E88" s="79" t="s">
        <v>414</v>
      </c>
      <c r="F88" s="79"/>
      <c r="G88" s="79" t="s">
        <v>326</v>
      </c>
      <c r="H88" s="79" t="s">
        <v>415</v>
      </c>
      <c r="I88" s="79" t="s">
        <v>328</v>
      </c>
      <c r="J88" s="79" t="s">
        <v>338</v>
      </c>
      <c r="K88" s="79" t="s">
        <v>330</v>
      </c>
      <c r="L88" s="131" t="s">
        <v>420</v>
      </c>
      <c r="M88" s="79">
        <v>552</v>
      </c>
      <c r="N88" s="131" t="s">
        <v>420</v>
      </c>
      <c r="O88" s="131" t="s">
        <v>406</v>
      </c>
      <c r="P88" s="131" t="s">
        <v>406</v>
      </c>
      <c r="Q88" s="79">
        <v>50</v>
      </c>
      <c r="R88" s="79">
        <v>100</v>
      </c>
      <c r="S88" s="132">
        <v>1000000</v>
      </c>
      <c r="T88" s="79">
        <v>0</v>
      </c>
      <c r="U88" s="133">
        <f t="shared" si="0"/>
        <v>50000000</v>
      </c>
      <c r="V88" s="105">
        <v>8.39</v>
      </c>
      <c r="W88" s="105">
        <v>8.39</v>
      </c>
      <c r="X88" s="79" t="s">
        <v>417</v>
      </c>
    </row>
    <row r="89" spans="1:24" ht="14.25">
      <c r="A89" s="79">
        <v>78</v>
      </c>
      <c r="B89" s="79" t="s">
        <v>421</v>
      </c>
      <c r="C89" s="79" t="s">
        <v>422</v>
      </c>
      <c r="D89" s="79" t="s">
        <v>413</v>
      </c>
      <c r="E89" s="79" t="s">
        <v>414</v>
      </c>
      <c r="F89" s="79"/>
      <c r="G89" s="79" t="s">
        <v>326</v>
      </c>
      <c r="H89" s="79" t="s">
        <v>415</v>
      </c>
      <c r="I89" s="79" t="s">
        <v>328</v>
      </c>
      <c r="J89" s="79" t="s">
        <v>335</v>
      </c>
      <c r="K89" s="79" t="s">
        <v>330</v>
      </c>
      <c r="L89" s="131" t="s">
        <v>423</v>
      </c>
      <c r="M89" s="79">
        <v>918</v>
      </c>
      <c r="N89" s="131" t="s">
        <v>423</v>
      </c>
      <c r="O89" s="131" t="s">
        <v>406</v>
      </c>
      <c r="P89" s="131" t="s">
        <v>406</v>
      </c>
      <c r="Q89" s="79">
        <v>240</v>
      </c>
      <c r="R89" s="79">
        <v>100</v>
      </c>
      <c r="S89" s="132">
        <v>1000000</v>
      </c>
      <c r="T89" s="79">
        <v>0</v>
      </c>
      <c r="U89" s="133">
        <f t="shared" si="0"/>
        <v>240000000</v>
      </c>
      <c r="V89" s="105">
        <v>8.39</v>
      </c>
      <c r="W89" s="105">
        <v>8.39</v>
      </c>
      <c r="X89" s="79" t="s">
        <v>417</v>
      </c>
    </row>
    <row r="90" spans="1:24" ht="14.25">
      <c r="A90" s="79">
        <v>79</v>
      </c>
      <c r="B90" s="79" t="s">
        <v>421</v>
      </c>
      <c r="C90" s="79" t="s">
        <v>422</v>
      </c>
      <c r="D90" s="79" t="s">
        <v>413</v>
      </c>
      <c r="E90" s="79" t="s">
        <v>414</v>
      </c>
      <c r="F90" s="79"/>
      <c r="G90" s="79" t="s">
        <v>326</v>
      </c>
      <c r="H90" s="79" t="s">
        <v>415</v>
      </c>
      <c r="I90" s="79" t="s">
        <v>328</v>
      </c>
      <c r="J90" s="79" t="s">
        <v>336</v>
      </c>
      <c r="K90" s="79" t="s">
        <v>330</v>
      </c>
      <c r="L90" s="131" t="s">
        <v>423</v>
      </c>
      <c r="M90" s="79">
        <v>918</v>
      </c>
      <c r="N90" s="131" t="s">
        <v>423</v>
      </c>
      <c r="O90" s="131" t="s">
        <v>406</v>
      </c>
      <c r="P90" s="131" t="s">
        <v>406</v>
      </c>
      <c r="Q90" s="79">
        <v>160</v>
      </c>
      <c r="R90" s="79">
        <v>100</v>
      </c>
      <c r="S90" s="132">
        <v>1000000</v>
      </c>
      <c r="T90" s="79">
        <v>0</v>
      </c>
      <c r="U90" s="133">
        <f t="shared" si="0"/>
        <v>160000000</v>
      </c>
      <c r="V90" s="105">
        <v>8.39</v>
      </c>
      <c r="W90" s="105">
        <v>8.39</v>
      </c>
      <c r="X90" s="79" t="s">
        <v>417</v>
      </c>
    </row>
    <row r="91" spans="1:24" ht="14.25">
      <c r="A91" s="79">
        <v>80</v>
      </c>
      <c r="B91" s="79" t="s">
        <v>421</v>
      </c>
      <c r="C91" s="79" t="s">
        <v>422</v>
      </c>
      <c r="D91" s="79" t="s">
        <v>413</v>
      </c>
      <c r="E91" s="79" t="s">
        <v>414</v>
      </c>
      <c r="F91" s="79"/>
      <c r="G91" s="79" t="s">
        <v>326</v>
      </c>
      <c r="H91" s="79" t="s">
        <v>415</v>
      </c>
      <c r="I91" s="79" t="s">
        <v>328</v>
      </c>
      <c r="J91" s="79" t="s">
        <v>338</v>
      </c>
      <c r="K91" s="79" t="s">
        <v>330</v>
      </c>
      <c r="L91" s="131" t="s">
        <v>423</v>
      </c>
      <c r="M91" s="79">
        <v>918</v>
      </c>
      <c r="N91" s="131" t="s">
        <v>423</v>
      </c>
      <c r="O91" s="131" t="s">
        <v>406</v>
      </c>
      <c r="P91" s="131" t="s">
        <v>406</v>
      </c>
      <c r="Q91" s="79">
        <v>350</v>
      </c>
      <c r="R91" s="79">
        <v>100</v>
      </c>
      <c r="S91" s="132">
        <v>1000000</v>
      </c>
      <c r="T91" s="79">
        <v>0</v>
      </c>
      <c r="U91" s="133">
        <f t="shared" si="0"/>
        <v>350000000</v>
      </c>
      <c r="V91" s="105">
        <v>8.39</v>
      </c>
      <c r="W91" s="105">
        <v>8.39</v>
      </c>
      <c r="X91" s="79" t="s">
        <v>417</v>
      </c>
    </row>
    <row r="92" spans="1:24" ht="14.25">
      <c r="A92" s="79">
        <v>81</v>
      </c>
      <c r="B92" s="79" t="s">
        <v>424</v>
      </c>
      <c r="C92" s="79" t="s">
        <v>425</v>
      </c>
      <c r="D92" s="79" t="s">
        <v>325</v>
      </c>
      <c r="E92" s="79"/>
      <c r="F92" s="79"/>
      <c r="G92" s="79" t="s">
        <v>326</v>
      </c>
      <c r="H92" s="79" t="s">
        <v>327</v>
      </c>
      <c r="I92" s="79" t="s">
        <v>328</v>
      </c>
      <c r="J92" s="79" t="s">
        <v>329</v>
      </c>
      <c r="K92" s="79" t="s">
        <v>330</v>
      </c>
      <c r="L92" s="131" t="s">
        <v>426</v>
      </c>
      <c r="M92" s="79">
        <v>2</v>
      </c>
      <c r="N92" s="131" t="s">
        <v>426</v>
      </c>
      <c r="O92" s="131" t="s">
        <v>410</v>
      </c>
      <c r="P92" s="131" t="s">
        <v>410</v>
      </c>
      <c r="Q92" s="79">
        <v>28445.093491</v>
      </c>
      <c r="R92" s="79">
        <v>10000</v>
      </c>
      <c r="S92" s="132">
        <v>99.982852</v>
      </c>
      <c r="T92" s="79">
        <v>0</v>
      </c>
      <c r="U92" s="133">
        <v>284402158.00325406</v>
      </c>
      <c r="V92" s="134" t="s">
        <v>427</v>
      </c>
      <c r="W92" s="134" t="s">
        <v>427</v>
      </c>
      <c r="X92" s="79" t="s">
        <v>325</v>
      </c>
    </row>
    <row r="93" spans="1:24" ht="14.25">
      <c r="A93" s="79">
        <v>82</v>
      </c>
      <c r="B93" s="79" t="s">
        <v>424</v>
      </c>
      <c r="C93" s="79" t="s">
        <v>425</v>
      </c>
      <c r="D93" s="79" t="s">
        <v>325</v>
      </c>
      <c r="E93" s="79"/>
      <c r="F93" s="79"/>
      <c r="G93" s="79" t="s">
        <v>326</v>
      </c>
      <c r="H93" s="79" t="s">
        <v>327</v>
      </c>
      <c r="I93" s="79" t="s">
        <v>328</v>
      </c>
      <c r="J93" s="79" t="s">
        <v>334</v>
      </c>
      <c r="K93" s="79" t="s">
        <v>330</v>
      </c>
      <c r="L93" s="131" t="s">
        <v>426</v>
      </c>
      <c r="M93" s="79">
        <v>2</v>
      </c>
      <c r="N93" s="131" t="s">
        <v>426</v>
      </c>
      <c r="O93" s="131" t="s">
        <v>410</v>
      </c>
      <c r="P93" s="131" t="s">
        <v>410</v>
      </c>
      <c r="Q93" s="79">
        <v>21148.642715</v>
      </c>
      <c r="R93" s="79">
        <v>10000</v>
      </c>
      <c r="S93" s="132">
        <v>99.982852</v>
      </c>
      <c r="T93" s="79">
        <v>0</v>
      </c>
      <c r="U93" s="133">
        <v>211450162.00733703</v>
      </c>
      <c r="V93" s="134" t="s">
        <v>427</v>
      </c>
      <c r="W93" s="134" t="s">
        <v>427</v>
      </c>
      <c r="X93" s="79" t="s">
        <v>325</v>
      </c>
    </row>
    <row r="94" spans="1:24" ht="14.25">
      <c r="A94" s="79">
        <v>83</v>
      </c>
      <c r="B94" s="79" t="s">
        <v>424</v>
      </c>
      <c r="C94" s="79" t="s">
        <v>425</v>
      </c>
      <c r="D94" s="79" t="s">
        <v>325</v>
      </c>
      <c r="E94" s="79"/>
      <c r="F94" s="79"/>
      <c r="G94" s="79" t="s">
        <v>326</v>
      </c>
      <c r="H94" s="79" t="s">
        <v>327</v>
      </c>
      <c r="I94" s="79" t="s">
        <v>328</v>
      </c>
      <c r="J94" s="79" t="s">
        <v>335</v>
      </c>
      <c r="K94" s="79" t="s">
        <v>330</v>
      </c>
      <c r="L94" s="131" t="s">
        <v>426</v>
      </c>
      <c r="M94" s="79">
        <v>2</v>
      </c>
      <c r="N94" s="131" t="s">
        <v>426</v>
      </c>
      <c r="O94" s="131" t="s">
        <v>410</v>
      </c>
      <c r="P94" s="131" t="s">
        <v>410</v>
      </c>
      <c r="Q94" s="79">
        <v>14985.193222</v>
      </c>
      <c r="R94" s="79">
        <v>10000</v>
      </c>
      <c r="S94" s="132">
        <v>99.982852</v>
      </c>
      <c r="T94" s="79">
        <v>0</v>
      </c>
      <c r="U94" s="133">
        <v>149826236.00027794</v>
      </c>
      <c r="V94" s="134" t="s">
        <v>427</v>
      </c>
      <c r="W94" s="134" t="s">
        <v>427</v>
      </c>
      <c r="X94" s="79" t="s">
        <v>325</v>
      </c>
    </row>
    <row r="95" spans="1:24" ht="14.25">
      <c r="A95" s="79">
        <v>84</v>
      </c>
      <c r="B95" s="79" t="s">
        <v>424</v>
      </c>
      <c r="C95" s="79" t="s">
        <v>425</v>
      </c>
      <c r="D95" s="79" t="s">
        <v>325</v>
      </c>
      <c r="E95" s="79"/>
      <c r="F95" s="79"/>
      <c r="G95" s="79" t="s">
        <v>326</v>
      </c>
      <c r="H95" s="79" t="s">
        <v>327</v>
      </c>
      <c r="I95" s="79" t="s">
        <v>328</v>
      </c>
      <c r="J95" s="79" t="s">
        <v>336</v>
      </c>
      <c r="K95" s="79" t="s">
        <v>330</v>
      </c>
      <c r="L95" s="131" t="s">
        <v>426</v>
      </c>
      <c r="M95" s="79">
        <v>2</v>
      </c>
      <c r="N95" s="131" t="s">
        <v>426</v>
      </c>
      <c r="O95" s="131" t="s">
        <v>410</v>
      </c>
      <c r="P95" s="131" t="s">
        <v>410</v>
      </c>
      <c r="Q95" s="79">
        <v>4102.084714</v>
      </c>
      <c r="R95" s="79">
        <v>10000</v>
      </c>
      <c r="S95" s="132">
        <v>99.982852</v>
      </c>
      <c r="T95" s="79">
        <v>0</v>
      </c>
      <c r="U95" s="133">
        <v>41013812.99178664</v>
      </c>
      <c r="V95" s="134" t="s">
        <v>427</v>
      </c>
      <c r="W95" s="134" t="s">
        <v>427</v>
      </c>
      <c r="X95" s="79" t="s">
        <v>325</v>
      </c>
    </row>
    <row r="96" spans="1:24" ht="14.25">
      <c r="A96" s="79">
        <v>85</v>
      </c>
      <c r="B96" s="79" t="s">
        <v>424</v>
      </c>
      <c r="C96" s="79" t="s">
        <v>425</v>
      </c>
      <c r="D96" s="79" t="s">
        <v>325</v>
      </c>
      <c r="E96" s="79"/>
      <c r="F96" s="79"/>
      <c r="G96" s="79" t="s">
        <v>326</v>
      </c>
      <c r="H96" s="79" t="s">
        <v>327</v>
      </c>
      <c r="I96" s="79" t="s">
        <v>328</v>
      </c>
      <c r="J96" s="79" t="s">
        <v>337</v>
      </c>
      <c r="K96" s="79" t="s">
        <v>330</v>
      </c>
      <c r="L96" s="131" t="s">
        <v>426</v>
      </c>
      <c r="M96" s="79">
        <v>2</v>
      </c>
      <c r="N96" s="131" t="s">
        <v>426</v>
      </c>
      <c r="O96" s="131" t="s">
        <v>410</v>
      </c>
      <c r="P96" s="131" t="s">
        <v>410</v>
      </c>
      <c r="Q96" s="79">
        <v>26510.502253</v>
      </c>
      <c r="R96" s="79">
        <v>10000</v>
      </c>
      <c r="S96" s="132">
        <v>99.982852</v>
      </c>
      <c r="T96" s="79">
        <v>0</v>
      </c>
      <c r="U96" s="133">
        <v>265059563.01000962</v>
      </c>
      <c r="V96" s="134" t="s">
        <v>427</v>
      </c>
      <c r="W96" s="134" t="s">
        <v>427</v>
      </c>
      <c r="X96" s="79" t="s">
        <v>325</v>
      </c>
    </row>
    <row r="97" spans="1:24" ht="14.25">
      <c r="A97" s="79">
        <v>86</v>
      </c>
      <c r="B97" s="79" t="s">
        <v>424</v>
      </c>
      <c r="C97" s="79" t="s">
        <v>425</v>
      </c>
      <c r="D97" s="79" t="s">
        <v>325</v>
      </c>
      <c r="E97" s="79"/>
      <c r="F97" s="79"/>
      <c r="G97" s="79" t="s">
        <v>326</v>
      </c>
      <c r="H97" s="79" t="s">
        <v>327</v>
      </c>
      <c r="I97" s="79" t="s">
        <v>328</v>
      </c>
      <c r="J97" s="79" t="s">
        <v>338</v>
      </c>
      <c r="K97" s="79" t="s">
        <v>330</v>
      </c>
      <c r="L97" s="131" t="s">
        <v>426</v>
      </c>
      <c r="M97" s="79">
        <v>2</v>
      </c>
      <c r="N97" s="131" t="s">
        <v>426</v>
      </c>
      <c r="O97" s="131" t="s">
        <v>410</v>
      </c>
      <c r="P97" s="131" t="s">
        <v>410</v>
      </c>
      <c r="Q97" s="79">
        <v>5308.483602</v>
      </c>
      <c r="R97" s="79">
        <v>10000</v>
      </c>
      <c r="S97" s="132">
        <v>99.982852</v>
      </c>
      <c r="T97" s="79">
        <v>0</v>
      </c>
      <c r="U97" s="133">
        <v>53075733.17033987</v>
      </c>
      <c r="V97" s="134" t="s">
        <v>427</v>
      </c>
      <c r="W97" s="134" t="s">
        <v>427</v>
      </c>
      <c r="X97" s="79" t="s">
        <v>325</v>
      </c>
    </row>
    <row r="98" spans="1:24" ht="14.25">
      <c r="A98" s="79">
        <v>87</v>
      </c>
      <c r="B98" s="79" t="s">
        <v>424</v>
      </c>
      <c r="C98" s="79" t="s">
        <v>425</v>
      </c>
      <c r="D98" s="79" t="s">
        <v>325</v>
      </c>
      <c r="E98" s="79"/>
      <c r="F98" s="79"/>
      <c r="G98" s="79" t="s">
        <v>326</v>
      </c>
      <c r="H98" s="79" t="s">
        <v>327</v>
      </c>
      <c r="I98" s="79" t="s">
        <v>328</v>
      </c>
      <c r="J98" s="79" t="s">
        <v>329</v>
      </c>
      <c r="K98" s="79" t="s">
        <v>330</v>
      </c>
      <c r="L98" s="131" t="s">
        <v>426</v>
      </c>
      <c r="M98" s="79">
        <v>2</v>
      </c>
      <c r="N98" s="131" t="s">
        <v>426</v>
      </c>
      <c r="O98" s="131" t="s">
        <v>410</v>
      </c>
      <c r="P98" s="131" t="s">
        <v>410</v>
      </c>
      <c r="Q98" s="79">
        <v>42455.363302</v>
      </c>
      <c r="R98" s="79">
        <v>10000</v>
      </c>
      <c r="S98" s="132">
        <v>99.982688</v>
      </c>
      <c r="T98" s="79">
        <v>0</v>
      </c>
      <c r="U98" s="133">
        <v>424480133.997864</v>
      </c>
      <c r="V98" s="134" t="s">
        <v>428</v>
      </c>
      <c r="W98" s="134" t="s">
        <v>428</v>
      </c>
      <c r="X98" s="79" t="s">
        <v>325</v>
      </c>
    </row>
    <row r="99" spans="1:24" ht="14.25">
      <c r="A99" s="79">
        <v>88</v>
      </c>
      <c r="B99" s="79" t="s">
        <v>424</v>
      </c>
      <c r="C99" s="79" t="s">
        <v>425</v>
      </c>
      <c r="D99" s="79" t="s">
        <v>325</v>
      </c>
      <c r="E99" s="79"/>
      <c r="F99" s="79"/>
      <c r="G99" s="79" t="s">
        <v>326</v>
      </c>
      <c r="H99" s="79" t="s">
        <v>327</v>
      </c>
      <c r="I99" s="79" t="s">
        <v>328</v>
      </c>
      <c r="J99" s="79" t="s">
        <v>334</v>
      </c>
      <c r="K99" s="79" t="s">
        <v>330</v>
      </c>
      <c r="L99" s="131" t="s">
        <v>426</v>
      </c>
      <c r="M99" s="79">
        <v>2</v>
      </c>
      <c r="N99" s="131" t="s">
        <v>426</v>
      </c>
      <c r="O99" s="131" t="s">
        <v>410</v>
      </c>
      <c r="P99" s="131" t="s">
        <v>410</v>
      </c>
      <c r="Q99" s="79">
        <v>31565.138279</v>
      </c>
      <c r="R99" s="79">
        <v>10000</v>
      </c>
      <c r="S99" s="132">
        <v>99.982688</v>
      </c>
      <c r="T99" s="79">
        <v>0</v>
      </c>
      <c r="U99" s="133">
        <v>315596737.0016554</v>
      </c>
      <c r="V99" s="134" t="s">
        <v>428</v>
      </c>
      <c r="W99" s="134" t="s">
        <v>428</v>
      </c>
      <c r="X99" s="79" t="s">
        <v>325</v>
      </c>
    </row>
    <row r="100" spans="1:24" ht="14.25">
      <c r="A100" s="79">
        <v>89</v>
      </c>
      <c r="B100" s="79" t="s">
        <v>424</v>
      </c>
      <c r="C100" s="79" t="s">
        <v>425</v>
      </c>
      <c r="D100" s="79" t="s">
        <v>325</v>
      </c>
      <c r="E100" s="79"/>
      <c r="F100" s="79"/>
      <c r="G100" s="79" t="s">
        <v>326</v>
      </c>
      <c r="H100" s="79" t="s">
        <v>327</v>
      </c>
      <c r="I100" s="79" t="s">
        <v>328</v>
      </c>
      <c r="J100" s="79" t="s">
        <v>335</v>
      </c>
      <c r="K100" s="79" t="s">
        <v>330</v>
      </c>
      <c r="L100" s="131" t="s">
        <v>426</v>
      </c>
      <c r="M100" s="79">
        <v>2</v>
      </c>
      <c r="N100" s="131" t="s">
        <v>426</v>
      </c>
      <c r="O100" s="131" t="s">
        <v>410</v>
      </c>
      <c r="P100" s="131" t="s">
        <v>410</v>
      </c>
      <c r="Q100" s="79">
        <v>22365.96011</v>
      </c>
      <c r="R100" s="79">
        <v>10000</v>
      </c>
      <c r="S100" s="132">
        <v>99.982688</v>
      </c>
      <c r="T100" s="79">
        <v>0</v>
      </c>
      <c r="U100" s="133">
        <v>223620880.99329585</v>
      </c>
      <c r="V100" s="134" t="s">
        <v>428</v>
      </c>
      <c r="W100" s="134" t="s">
        <v>428</v>
      </c>
      <c r="X100" s="79" t="s">
        <v>325</v>
      </c>
    </row>
    <row r="101" spans="1:24" ht="14.25">
      <c r="A101" s="79">
        <v>90</v>
      </c>
      <c r="B101" s="79" t="s">
        <v>424</v>
      </c>
      <c r="C101" s="79" t="s">
        <v>425</v>
      </c>
      <c r="D101" s="79" t="s">
        <v>325</v>
      </c>
      <c r="E101" s="79"/>
      <c r="F101" s="79"/>
      <c r="G101" s="79" t="s">
        <v>326</v>
      </c>
      <c r="H101" s="79" t="s">
        <v>327</v>
      </c>
      <c r="I101" s="79" t="s">
        <v>328</v>
      </c>
      <c r="J101" s="79" t="s">
        <v>336</v>
      </c>
      <c r="K101" s="79" t="s">
        <v>330</v>
      </c>
      <c r="L101" s="131" t="s">
        <v>426</v>
      </c>
      <c r="M101" s="79">
        <v>2</v>
      </c>
      <c r="N101" s="131" t="s">
        <v>426</v>
      </c>
      <c r="O101" s="131" t="s">
        <v>410</v>
      </c>
      <c r="P101" s="131" t="s">
        <v>410</v>
      </c>
      <c r="Q101" s="79">
        <v>6122.514434</v>
      </c>
      <c r="R101" s="79">
        <v>10000</v>
      </c>
      <c r="S101" s="132">
        <v>99.982688</v>
      </c>
      <c r="T101" s="79">
        <v>0</v>
      </c>
      <c r="U101" s="133">
        <v>61214545.00015426</v>
      </c>
      <c r="V101" s="134" t="s">
        <v>428</v>
      </c>
      <c r="W101" s="134" t="s">
        <v>428</v>
      </c>
      <c r="X101" s="79" t="s">
        <v>325</v>
      </c>
    </row>
    <row r="102" spans="1:24" ht="14.25">
      <c r="A102" s="79">
        <v>91</v>
      </c>
      <c r="B102" s="79" t="s">
        <v>424</v>
      </c>
      <c r="C102" s="79" t="s">
        <v>425</v>
      </c>
      <c r="D102" s="79" t="s">
        <v>325</v>
      </c>
      <c r="E102" s="79"/>
      <c r="F102" s="79"/>
      <c r="G102" s="79" t="s">
        <v>326</v>
      </c>
      <c r="H102" s="79" t="s">
        <v>327</v>
      </c>
      <c r="I102" s="79" t="s">
        <v>328</v>
      </c>
      <c r="J102" s="79" t="s">
        <v>337</v>
      </c>
      <c r="K102" s="79" t="s">
        <v>330</v>
      </c>
      <c r="L102" s="131" t="s">
        <v>426</v>
      </c>
      <c r="M102" s="79">
        <v>2</v>
      </c>
      <c r="N102" s="131" t="s">
        <v>426</v>
      </c>
      <c r="O102" s="131" t="s">
        <v>410</v>
      </c>
      <c r="P102" s="131" t="s">
        <v>410</v>
      </c>
      <c r="Q102" s="79">
        <v>39567.913925</v>
      </c>
      <c r="R102" s="79">
        <v>10000</v>
      </c>
      <c r="S102" s="132">
        <v>99.982688</v>
      </c>
      <c r="T102" s="79">
        <v>0</v>
      </c>
      <c r="U102" s="133">
        <v>395610639.0004376</v>
      </c>
      <c r="V102" s="134" t="s">
        <v>428</v>
      </c>
      <c r="W102" s="134" t="s">
        <v>428</v>
      </c>
      <c r="X102" s="79" t="s">
        <v>325</v>
      </c>
    </row>
    <row r="103" spans="1:24" ht="14.25">
      <c r="A103" s="79">
        <v>92</v>
      </c>
      <c r="B103" s="79" t="s">
        <v>424</v>
      </c>
      <c r="C103" s="79" t="s">
        <v>425</v>
      </c>
      <c r="D103" s="79" t="s">
        <v>325</v>
      </c>
      <c r="E103" s="79"/>
      <c r="F103" s="79"/>
      <c r="G103" s="79" t="s">
        <v>326</v>
      </c>
      <c r="H103" s="79" t="s">
        <v>327</v>
      </c>
      <c r="I103" s="79" t="s">
        <v>328</v>
      </c>
      <c r="J103" s="79" t="s">
        <v>338</v>
      </c>
      <c r="K103" s="79" t="s">
        <v>330</v>
      </c>
      <c r="L103" s="131" t="s">
        <v>426</v>
      </c>
      <c r="M103" s="79">
        <v>2</v>
      </c>
      <c r="N103" s="131" t="s">
        <v>426</v>
      </c>
      <c r="O103" s="131" t="s">
        <v>410</v>
      </c>
      <c r="P103" s="131" t="s">
        <v>410</v>
      </c>
      <c r="Q103" s="79">
        <v>7923.109948</v>
      </c>
      <c r="R103" s="79">
        <v>10000</v>
      </c>
      <c r="S103" s="132">
        <v>99.982688</v>
      </c>
      <c r="T103" s="79">
        <v>0</v>
      </c>
      <c r="U103" s="133">
        <v>79217382.93659626</v>
      </c>
      <c r="V103" s="134" t="s">
        <v>428</v>
      </c>
      <c r="W103" s="134" t="s">
        <v>428</v>
      </c>
      <c r="X103" s="79" t="s">
        <v>325</v>
      </c>
    </row>
    <row r="106" ht="14.25">
      <c r="E106" s="135"/>
    </row>
    <row r="109" ht="14.25">
      <c r="F109" s="136"/>
    </row>
    <row r="111" spans="3:4" ht="14.25">
      <c r="C111" s="137"/>
      <c r="D111" s="137"/>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25"/>
  <sheetViews>
    <sheetView zoomScalePageLayoutView="0" workbookViewId="0" topLeftCell="A1">
      <selection activeCell="A2" sqref="A2:B2"/>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247" t="s">
        <v>219</v>
      </c>
      <c r="B1" s="248"/>
      <c r="C1" s="249">
        <v>44593</v>
      </c>
      <c r="D1" s="250"/>
      <c r="E1" s="250"/>
      <c r="F1" s="250"/>
      <c r="G1" s="250"/>
      <c r="H1" s="250"/>
      <c r="I1" s="250"/>
      <c r="J1" s="250"/>
      <c r="K1" s="250"/>
      <c r="L1" s="250"/>
      <c r="M1" s="250"/>
      <c r="N1" s="251"/>
    </row>
    <row r="2" spans="1:14" ht="15" customHeight="1">
      <c r="A2" s="247" t="s">
        <v>220</v>
      </c>
      <c r="B2" s="248"/>
      <c r="C2" s="247" t="s">
        <v>221</v>
      </c>
      <c r="D2" s="252"/>
      <c r="E2" s="252"/>
      <c r="F2" s="252"/>
      <c r="G2" s="252"/>
      <c r="H2" s="252"/>
      <c r="I2" s="252"/>
      <c r="J2" s="252"/>
      <c r="K2" s="252"/>
      <c r="L2" s="252"/>
      <c r="M2" s="252"/>
      <c r="N2" s="248"/>
    </row>
    <row r="3" spans="1:14" ht="15" customHeight="1">
      <c r="A3" s="247" t="s">
        <v>222</v>
      </c>
      <c r="B3" s="248"/>
      <c r="C3" s="247">
        <v>69</v>
      </c>
      <c r="D3" s="252"/>
      <c r="E3" s="252"/>
      <c r="F3" s="252"/>
      <c r="G3" s="252"/>
      <c r="H3" s="252"/>
      <c r="I3" s="252"/>
      <c r="J3" s="252"/>
      <c r="K3" s="252"/>
      <c r="L3" s="252"/>
      <c r="M3" s="252"/>
      <c r="N3" s="248"/>
    </row>
    <row r="4" spans="1:14" ht="14.25">
      <c r="A4" s="235"/>
      <c r="B4" s="236"/>
      <c r="C4" s="236"/>
      <c r="D4" s="236"/>
      <c r="E4" s="236"/>
      <c r="F4" s="236"/>
      <c r="G4" s="236"/>
      <c r="H4" s="236"/>
      <c r="I4" s="236"/>
      <c r="J4" s="236"/>
      <c r="K4" s="236"/>
      <c r="L4" s="236"/>
      <c r="M4" s="236"/>
      <c r="N4" s="237"/>
    </row>
    <row r="5" spans="1:14" ht="15" customHeight="1">
      <c r="A5" s="253" t="s">
        <v>223</v>
      </c>
      <c r="B5" s="254"/>
      <c r="C5" s="254"/>
      <c r="D5" s="254"/>
      <c r="E5" s="254"/>
      <c r="F5" s="254"/>
      <c r="G5" s="254"/>
      <c r="H5" s="254"/>
      <c r="I5" s="254"/>
      <c r="J5" s="254"/>
      <c r="K5" s="254"/>
      <c r="L5" s="254"/>
      <c r="M5" s="254"/>
      <c r="N5" s="255"/>
    </row>
    <row r="6" spans="1:14" ht="14.25">
      <c r="A6" s="235"/>
      <c r="B6" s="236"/>
      <c r="C6" s="236"/>
      <c r="D6" s="236"/>
      <c r="E6" s="236"/>
      <c r="F6" s="236"/>
      <c r="G6" s="236"/>
      <c r="H6" s="236"/>
      <c r="I6" s="236"/>
      <c r="J6" s="236"/>
      <c r="K6" s="236"/>
      <c r="L6" s="236"/>
      <c r="M6" s="236"/>
      <c r="N6" s="237"/>
    </row>
    <row r="7" spans="1:14" ht="15" customHeight="1">
      <c r="A7" s="238" t="s">
        <v>224</v>
      </c>
      <c r="B7" s="238" t="s">
        <v>225</v>
      </c>
      <c r="C7" s="238" t="s">
        <v>226</v>
      </c>
      <c r="D7" s="238" t="s">
        <v>227</v>
      </c>
      <c r="E7" s="241" t="s">
        <v>228</v>
      </c>
      <c r="F7" s="242"/>
      <c r="G7" s="242"/>
      <c r="H7" s="242"/>
      <c r="I7" s="242"/>
      <c r="J7" s="242"/>
      <c r="K7" s="242"/>
      <c r="L7" s="242"/>
      <c r="M7" s="242"/>
      <c r="N7" s="243"/>
    </row>
    <row r="8" spans="1:14" ht="15" customHeight="1">
      <c r="A8" s="239"/>
      <c r="B8" s="239"/>
      <c r="C8" s="239"/>
      <c r="D8" s="239"/>
      <c r="E8" s="244" t="s">
        <v>229</v>
      </c>
      <c r="F8" s="245"/>
      <c r="G8" s="245"/>
      <c r="H8" s="245"/>
      <c r="I8" s="246"/>
      <c r="J8" s="238" t="s">
        <v>230</v>
      </c>
      <c r="K8" s="244" t="s">
        <v>231</v>
      </c>
      <c r="L8" s="245"/>
      <c r="M8" s="245"/>
      <c r="N8" s="246"/>
    </row>
    <row r="9" spans="1:14" ht="14.25">
      <c r="A9" s="240"/>
      <c r="B9" s="240"/>
      <c r="C9" s="240"/>
      <c r="D9" s="240"/>
      <c r="E9" s="115" t="s">
        <v>232</v>
      </c>
      <c r="F9" s="115" t="s">
        <v>233</v>
      </c>
      <c r="G9" s="115" t="s">
        <v>234</v>
      </c>
      <c r="H9" s="115" t="s">
        <v>235</v>
      </c>
      <c r="I9" s="115" t="s">
        <v>236</v>
      </c>
      <c r="J9" s="240"/>
      <c r="K9" s="115" t="s">
        <v>237</v>
      </c>
      <c r="L9" s="115" t="s">
        <v>238</v>
      </c>
      <c r="M9" s="115" t="s">
        <v>239</v>
      </c>
      <c r="N9" s="115" t="s">
        <v>240</v>
      </c>
    </row>
    <row r="10" spans="1:14" ht="43.5">
      <c r="A10" s="115" t="s">
        <v>241</v>
      </c>
      <c r="B10" s="116" t="s">
        <v>242</v>
      </c>
      <c r="C10" s="115">
        <v>0</v>
      </c>
      <c r="D10" s="115">
        <v>0</v>
      </c>
      <c r="E10" s="115">
        <v>0</v>
      </c>
      <c r="F10" s="115">
        <v>0</v>
      </c>
      <c r="G10" s="115">
        <v>0</v>
      </c>
      <c r="H10" s="115">
        <v>0</v>
      </c>
      <c r="I10" s="115">
        <v>0</v>
      </c>
      <c r="J10" s="115">
        <v>0</v>
      </c>
      <c r="K10" s="115">
        <v>0</v>
      </c>
      <c r="L10" s="115">
        <v>0</v>
      </c>
      <c r="M10" s="115">
        <v>0</v>
      </c>
      <c r="N10" s="115">
        <v>0</v>
      </c>
    </row>
    <row r="11" spans="1:14" ht="43.5">
      <c r="A11" s="115" t="s">
        <v>243</v>
      </c>
      <c r="B11" s="116" t="s">
        <v>244</v>
      </c>
      <c r="C11" s="115">
        <v>0</v>
      </c>
      <c r="D11" s="115">
        <v>0</v>
      </c>
      <c r="E11" s="115">
        <v>0</v>
      </c>
      <c r="F11" s="115">
        <v>0</v>
      </c>
      <c r="G11" s="115">
        <v>0</v>
      </c>
      <c r="H11" s="115">
        <v>0</v>
      </c>
      <c r="I11" s="115">
        <v>0</v>
      </c>
      <c r="J11" s="115">
        <v>0</v>
      </c>
      <c r="K11" s="115">
        <v>0</v>
      </c>
      <c r="L11" s="115">
        <v>0</v>
      </c>
      <c r="M11" s="115">
        <v>0</v>
      </c>
      <c r="N11" s="115">
        <v>0</v>
      </c>
    </row>
    <row r="12" spans="1:14" ht="14.25">
      <c r="A12" s="115" t="s">
        <v>245</v>
      </c>
      <c r="B12" s="116" t="s">
        <v>246</v>
      </c>
      <c r="C12" s="115">
        <v>0</v>
      </c>
      <c r="D12" s="115">
        <v>0</v>
      </c>
      <c r="E12" s="115">
        <v>0</v>
      </c>
      <c r="F12" s="115">
        <v>0</v>
      </c>
      <c r="G12" s="115">
        <v>0</v>
      </c>
      <c r="H12" s="115">
        <v>0</v>
      </c>
      <c r="I12" s="115">
        <v>0</v>
      </c>
      <c r="J12" s="115">
        <v>0</v>
      </c>
      <c r="K12" s="115">
        <v>0</v>
      </c>
      <c r="L12" s="115">
        <v>0</v>
      </c>
      <c r="M12" s="115">
        <v>0</v>
      </c>
      <c r="N12" s="115">
        <v>0</v>
      </c>
    </row>
    <row r="13" spans="1:14" ht="28.5">
      <c r="A13" s="115" t="s">
        <v>247</v>
      </c>
      <c r="B13" s="116" t="s">
        <v>248</v>
      </c>
      <c r="C13" s="115">
        <v>0</v>
      </c>
      <c r="D13" s="115">
        <v>0</v>
      </c>
      <c r="E13" s="115">
        <v>0</v>
      </c>
      <c r="F13" s="115">
        <v>0</v>
      </c>
      <c r="G13" s="115">
        <v>0</v>
      </c>
      <c r="H13" s="115">
        <v>0</v>
      </c>
      <c r="I13" s="115">
        <v>0</v>
      </c>
      <c r="J13" s="115">
        <v>0</v>
      </c>
      <c r="K13" s="115">
        <v>0</v>
      </c>
      <c r="L13" s="115">
        <v>0</v>
      </c>
      <c r="M13" s="115">
        <v>0</v>
      </c>
      <c r="N13" s="115">
        <v>0</v>
      </c>
    </row>
    <row r="14" spans="1:14" ht="28.5">
      <c r="A14" s="115" t="s">
        <v>249</v>
      </c>
      <c r="B14" s="116" t="s">
        <v>250</v>
      </c>
      <c r="C14" s="115">
        <v>0</v>
      </c>
      <c r="D14" s="115">
        <v>0</v>
      </c>
      <c r="E14" s="115">
        <v>0</v>
      </c>
      <c r="F14" s="115">
        <v>0</v>
      </c>
      <c r="G14" s="115">
        <v>0</v>
      </c>
      <c r="H14" s="115">
        <v>0</v>
      </c>
      <c r="I14" s="115">
        <v>0</v>
      </c>
      <c r="J14" s="115">
        <v>0</v>
      </c>
      <c r="K14" s="115">
        <v>0</v>
      </c>
      <c r="L14" s="115">
        <v>0</v>
      </c>
      <c r="M14" s="115">
        <v>0</v>
      </c>
      <c r="N14" s="115">
        <v>0</v>
      </c>
    </row>
    <row r="15" spans="1:14" ht="14.25">
      <c r="A15" s="115" t="s">
        <v>251</v>
      </c>
      <c r="B15" s="116" t="s">
        <v>252</v>
      </c>
      <c r="C15" s="115">
        <v>0</v>
      </c>
      <c r="D15" s="115">
        <v>0</v>
      </c>
      <c r="E15" s="115">
        <v>0</v>
      </c>
      <c r="F15" s="115">
        <v>0</v>
      </c>
      <c r="G15" s="115">
        <v>0</v>
      </c>
      <c r="H15" s="115">
        <v>0</v>
      </c>
      <c r="I15" s="115">
        <v>0</v>
      </c>
      <c r="J15" s="115">
        <v>0</v>
      </c>
      <c r="K15" s="115">
        <v>0</v>
      </c>
      <c r="L15" s="115">
        <v>0</v>
      </c>
      <c r="M15" s="115">
        <v>0</v>
      </c>
      <c r="N15" s="115">
        <v>0</v>
      </c>
    </row>
    <row r="16" spans="1:14" ht="14.25">
      <c r="A16" s="115" t="s">
        <v>253</v>
      </c>
      <c r="B16" s="116" t="s">
        <v>254</v>
      </c>
      <c r="C16" s="115">
        <v>0</v>
      </c>
      <c r="D16" s="115">
        <v>0</v>
      </c>
      <c r="E16" s="115">
        <v>0</v>
      </c>
      <c r="F16" s="115">
        <v>0</v>
      </c>
      <c r="G16" s="115">
        <v>0</v>
      </c>
      <c r="H16" s="115">
        <v>0</v>
      </c>
      <c r="I16" s="115">
        <v>0</v>
      </c>
      <c r="J16" s="115">
        <v>0</v>
      </c>
      <c r="K16" s="115">
        <v>0</v>
      </c>
      <c r="L16" s="115">
        <v>0</v>
      </c>
      <c r="M16" s="115">
        <v>0</v>
      </c>
      <c r="N16" s="115">
        <v>0</v>
      </c>
    </row>
    <row r="17" spans="1:14" ht="28.5">
      <c r="A17" s="115" t="s">
        <v>255</v>
      </c>
      <c r="B17" s="116" t="s">
        <v>256</v>
      </c>
      <c r="C17" s="115">
        <v>0</v>
      </c>
      <c r="D17" s="115">
        <v>0</v>
      </c>
      <c r="E17" s="115">
        <v>0</v>
      </c>
      <c r="F17" s="115">
        <v>0</v>
      </c>
      <c r="G17" s="115">
        <v>0</v>
      </c>
      <c r="H17" s="115">
        <v>0</v>
      </c>
      <c r="I17" s="115">
        <v>0</v>
      </c>
      <c r="J17" s="115">
        <v>0</v>
      </c>
      <c r="K17" s="115">
        <v>0</v>
      </c>
      <c r="L17" s="115">
        <v>0</v>
      </c>
      <c r="M17" s="115">
        <v>0</v>
      </c>
      <c r="N17" s="115">
        <v>0</v>
      </c>
    </row>
    <row r="18" spans="1:14" ht="14.25">
      <c r="A18" s="115" t="s">
        <v>257</v>
      </c>
      <c r="B18" s="116" t="s">
        <v>258</v>
      </c>
      <c r="C18" s="115">
        <v>0</v>
      </c>
      <c r="D18" s="115">
        <v>0</v>
      </c>
      <c r="E18" s="115">
        <v>0</v>
      </c>
      <c r="F18" s="115">
        <v>0</v>
      </c>
      <c r="G18" s="115">
        <v>0</v>
      </c>
      <c r="H18" s="115">
        <v>0</v>
      </c>
      <c r="I18" s="115">
        <v>0</v>
      </c>
      <c r="J18" s="115">
        <v>0</v>
      </c>
      <c r="K18" s="115">
        <v>0</v>
      </c>
      <c r="L18" s="115">
        <v>0</v>
      </c>
      <c r="M18" s="115">
        <v>0</v>
      </c>
      <c r="N18" s="115">
        <v>0</v>
      </c>
    </row>
    <row r="19" spans="1:14" ht="14.25">
      <c r="A19" s="115" t="s">
        <v>259</v>
      </c>
      <c r="B19" s="116" t="s">
        <v>260</v>
      </c>
      <c r="C19" s="115">
        <v>0</v>
      </c>
      <c r="D19" s="115">
        <v>0</v>
      </c>
      <c r="E19" s="115">
        <v>0</v>
      </c>
      <c r="F19" s="115">
        <v>0</v>
      </c>
      <c r="G19" s="115">
        <v>0</v>
      </c>
      <c r="H19" s="115">
        <v>0</v>
      </c>
      <c r="I19" s="115">
        <v>0</v>
      </c>
      <c r="J19" s="115">
        <v>0</v>
      </c>
      <c r="K19" s="115">
        <v>0</v>
      </c>
      <c r="L19" s="115">
        <v>0</v>
      </c>
      <c r="M19" s="115">
        <v>0</v>
      </c>
      <c r="N19" s="115">
        <v>0</v>
      </c>
    </row>
    <row r="20" spans="1:14" ht="14.25">
      <c r="A20" s="115" t="s">
        <v>261</v>
      </c>
      <c r="B20" s="116" t="s">
        <v>262</v>
      </c>
      <c r="C20" s="115">
        <v>0</v>
      </c>
      <c r="D20" s="115">
        <v>0</v>
      </c>
      <c r="E20" s="115">
        <v>0</v>
      </c>
      <c r="F20" s="115">
        <v>0</v>
      </c>
      <c r="G20" s="115">
        <v>0</v>
      </c>
      <c r="H20" s="115">
        <v>0</v>
      </c>
      <c r="I20" s="115">
        <v>0</v>
      </c>
      <c r="J20" s="115">
        <v>0</v>
      </c>
      <c r="K20" s="115">
        <v>0</v>
      </c>
      <c r="L20" s="115">
        <v>0</v>
      </c>
      <c r="M20" s="115">
        <v>0</v>
      </c>
      <c r="N20" s="115">
        <v>0</v>
      </c>
    </row>
    <row r="21" spans="1:14" ht="14.25">
      <c r="A21" s="115" t="s">
        <v>263</v>
      </c>
      <c r="B21" s="116" t="s">
        <v>264</v>
      </c>
      <c r="C21" s="115">
        <v>0</v>
      </c>
      <c r="D21" s="115">
        <v>0</v>
      </c>
      <c r="E21" s="115">
        <v>0</v>
      </c>
      <c r="F21" s="115">
        <v>0</v>
      </c>
      <c r="G21" s="115">
        <v>0</v>
      </c>
      <c r="H21" s="115">
        <v>0</v>
      </c>
      <c r="I21" s="115">
        <v>0</v>
      </c>
      <c r="J21" s="115">
        <v>0</v>
      </c>
      <c r="K21" s="115">
        <v>0</v>
      </c>
      <c r="L21" s="115">
        <v>0</v>
      </c>
      <c r="M21" s="115">
        <v>0</v>
      </c>
      <c r="N21" s="115">
        <v>0</v>
      </c>
    </row>
    <row r="22" spans="1:14" ht="28.5">
      <c r="A22" s="115" t="s">
        <v>265</v>
      </c>
      <c r="B22" s="116" t="s">
        <v>266</v>
      </c>
      <c r="C22" s="115">
        <v>0</v>
      </c>
      <c r="D22" s="115">
        <v>0</v>
      </c>
      <c r="E22" s="115">
        <v>0</v>
      </c>
      <c r="F22" s="115">
        <v>0</v>
      </c>
      <c r="G22" s="115">
        <v>0</v>
      </c>
      <c r="H22" s="115">
        <v>0</v>
      </c>
      <c r="I22" s="115">
        <v>0</v>
      </c>
      <c r="J22" s="115">
        <v>0</v>
      </c>
      <c r="K22" s="115">
        <v>0</v>
      </c>
      <c r="L22" s="115">
        <v>0</v>
      </c>
      <c r="M22" s="115">
        <v>0</v>
      </c>
      <c r="N22" s="115">
        <v>0</v>
      </c>
    </row>
    <row r="23" spans="1:14" ht="14.25">
      <c r="A23" s="115" t="s">
        <v>267</v>
      </c>
      <c r="B23" s="116" t="s">
        <v>268</v>
      </c>
      <c r="C23" s="115">
        <v>0</v>
      </c>
      <c r="D23" s="115">
        <v>0</v>
      </c>
      <c r="E23" s="115">
        <v>0</v>
      </c>
      <c r="F23" s="115">
        <v>0</v>
      </c>
      <c r="G23" s="115">
        <v>0</v>
      </c>
      <c r="H23" s="115">
        <v>0</v>
      </c>
      <c r="I23" s="115">
        <v>0</v>
      </c>
      <c r="J23" s="115">
        <v>0</v>
      </c>
      <c r="K23" s="115">
        <v>0</v>
      </c>
      <c r="L23" s="115">
        <v>0</v>
      </c>
      <c r="M23" s="115">
        <v>0</v>
      </c>
      <c r="N23" s="115">
        <v>0</v>
      </c>
    </row>
    <row r="24" spans="1:14" ht="14.25">
      <c r="A24" s="115" t="s">
        <v>269</v>
      </c>
      <c r="B24" s="116" t="s">
        <v>270</v>
      </c>
      <c r="C24" s="115">
        <v>0</v>
      </c>
      <c r="D24" s="115">
        <v>0</v>
      </c>
      <c r="E24" s="115">
        <v>0</v>
      </c>
      <c r="F24" s="115">
        <v>0</v>
      </c>
      <c r="G24" s="115">
        <v>0</v>
      </c>
      <c r="H24" s="115">
        <v>0</v>
      </c>
      <c r="I24" s="115">
        <v>0</v>
      </c>
      <c r="J24" s="115">
        <v>0</v>
      </c>
      <c r="K24" s="115">
        <v>0</v>
      </c>
      <c r="L24" s="115">
        <v>0</v>
      </c>
      <c r="M24" s="115">
        <v>0</v>
      </c>
      <c r="N24" s="115">
        <v>0</v>
      </c>
    </row>
    <row r="25" spans="1:14" ht="14.25">
      <c r="A25" s="115" t="s">
        <v>271</v>
      </c>
      <c r="B25" s="116" t="s">
        <v>272</v>
      </c>
      <c r="C25" s="115">
        <v>0</v>
      </c>
      <c r="D25" s="115">
        <v>0</v>
      </c>
      <c r="E25" s="115">
        <v>0</v>
      </c>
      <c r="F25" s="115">
        <v>0</v>
      </c>
      <c r="G25" s="115">
        <v>0</v>
      </c>
      <c r="H25" s="115">
        <v>0</v>
      </c>
      <c r="I25" s="115">
        <v>0</v>
      </c>
      <c r="J25" s="115">
        <v>0</v>
      </c>
      <c r="K25" s="115">
        <v>0</v>
      </c>
      <c r="L25" s="115">
        <v>0</v>
      </c>
      <c r="M25" s="115">
        <v>0</v>
      </c>
      <c r="N25" s="115">
        <v>0</v>
      </c>
    </row>
  </sheetData>
  <sheetProtection/>
  <mergeCells count="17">
    <mergeCell ref="A4:N4"/>
    <mergeCell ref="A5:N5"/>
    <mergeCell ref="A1:B1"/>
    <mergeCell ref="C1:N1"/>
    <mergeCell ref="A2:B2"/>
    <mergeCell ref="C2:N2"/>
    <mergeCell ref="A3:B3"/>
    <mergeCell ref="C3:N3"/>
    <mergeCell ref="A6:N6"/>
    <mergeCell ref="A7:A9"/>
    <mergeCell ref="B7:B9"/>
    <mergeCell ref="C7:C9"/>
    <mergeCell ref="D7:D9"/>
    <mergeCell ref="E7:N7"/>
    <mergeCell ref="E8:I8"/>
    <mergeCell ref="J8:J9"/>
    <mergeCell ref="K8:N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N1"/>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253" t="s">
        <v>273</v>
      </c>
      <c r="B1" s="254"/>
      <c r="C1" s="254"/>
      <c r="D1" s="254"/>
      <c r="E1" s="254"/>
      <c r="F1" s="254"/>
      <c r="G1" s="254"/>
      <c r="H1" s="254"/>
      <c r="I1" s="254"/>
      <c r="J1" s="254"/>
      <c r="K1" s="254"/>
      <c r="L1" s="254"/>
      <c r="M1" s="254"/>
      <c r="N1" s="255"/>
    </row>
    <row r="2" spans="1:14" ht="14.25">
      <c r="A2" s="235"/>
      <c r="B2" s="236"/>
      <c r="C2" s="236"/>
      <c r="D2" s="236"/>
      <c r="E2" s="236"/>
      <c r="F2" s="236"/>
      <c r="G2" s="236"/>
      <c r="H2" s="236"/>
      <c r="I2" s="236"/>
      <c r="J2" s="236"/>
      <c r="K2" s="236"/>
      <c r="L2" s="236"/>
      <c r="M2" s="236"/>
      <c r="N2" s="237"/>
    </row>
    <row r="3" spans="1:14" ht="15" customHeight="1">
      <c r="A3" s="238" t="s">
        <v>224</v>
      </c>
      <c r="B3" s="238" t="s">
        <v>225</v>
      </c>
      <c r="C3" s="238" t="s">
        <v>226</v>
      </c>
      <c r="D3" s="238" t="s">
        <v>227</v>
      </c>
      <c r="E3" s="241" t="s">
        <v>228</v>
      </c>
      <c r="F3" s="242"/>
      <c r="G3" s="242"/>
      <c r="H3" s="242"/>
      <c r="I3" s="242"/>
      <c r="J3" s="242"/>
      <c r="K3" s="242"/>
      <c r="L3" s="242"/>
      <c r="M3" s="242"/>
      <c r="N3" s="243"/>
    </row>
    <row r="4" spans="1:14" ht="15" customHeight="1">
      <c r="A4" s="239"/>
      <c r="B4" s="239"/>
      <c r="C4" s="239"/>
      <c r="D4" s="239"/>
      <c r="E4" s="244" t="s">
        <v>229</v>
      </c>
      <c r="F4" s="245"/>
      <c r="G4" s="245"/>
      <c r="H4" s="245"/>
      <c r="I4" s="246"/>
      <c r="J4" s="238" t="s">
        <v>230</v>
      </c>
      <c r="K4" s="244" t="s">
        <v>231</v>
      </c>
      <c r="L4" s="245"/>
      <c r="M4" s="245"/>
      <c r="N4" s="246"/>
    </row>
    <row r="5" spans="1:14" ht="14.25">
      <c r="A5" s="240"/>
      <c r="B5" s="240"/>
      <c r="C5" s="240"/>
      <c r="D5" s="240"/>
      <c r="E5" s="115" t="s">
        <v>232</v>
      </c>
      <c r="F5" s="115" t="s">
        <v>233</v>
      </c>
      <c r="G5" s="115" t="s">
        <v>234</v>
      </c>
      <c r="H5" s="115" t="s">
        <v>235</v>
      </c>
      <c r="I5" s="115" t="s">
        <v>236</v>
      </c>
      <c r="J5" s="240"/>
      <c r="K5" s="115" t="s">
        <v>237</v>
      </c>
      <c r="L5" s="115" t="s">
        <v>238</v>
      </c>
      <c r="M5" s="115" t="s">
        <v>239</v>
      </c>
      <c r="N5" s="115" t="s">
        <v>240</v>
      </c>
    </row>
    <row r="6" spans="1:14" ht="43.5">
      <c r="A6" s="115" t="s">
        <v>241</v>
      </c>
      <c r="B6" s="116" t="s">
        <v>242</v>
      </c>
      <c r="C6" s="115">
        <v>0</v>
      </c>
      <c r="D6" s="115">
        <v>0</v>
      </c>
      <c r="E6" s="115">
        <v>0</v>
      </c>
      <c r="F6" s="115">
        <v>0</v>
      </c>
      <c r="G6" s="115">
        <v>0</v>
      </c>
      <c r="H6" s="115">
        <v>0</v>
      </c>
      <c r="I6" s="115">
        <v>0</v>
      </c>
      <c r="J6" s="115">
        <v>0</v>
      </c>
      <c r="K6" s="115">
        <v>0</v>
      </c>
      <c r="L6" s="115">
        <v>0</v>
      </c>
      <c r="M6" s="115">
        <v>0</v>
      </c>
      <c r="N6" s="115">
        <v>0</v>
      </c>
    </row>
    <row r="7" spans="1:14" ht="43.5">
      <c r="A7" s="115" t="s">
        <v>243</v>
      </c>
      <c r="B7" s="116" t="s">
        <v>244</v>
      </c>
      <c r="C7" s="115">
        <v>0</v>
      </c>
      <c r="D7" s="115">
        <v>0</v>
      </c>
      <c r="E7" s="115">
        <v>0</v>
      </c>
      <c r="F7" s="115">
        <v>0</v>
      </c>
      <c r="G7" s="115">
        <v>0</v>
      </c>
      <c r="H7" s="115">
        <v>0</v>
      </c>
      <c r="I7" s="115">
        <v>0</v>
      </c>
      <c r="J7" s="115">
        <v>0</v>
      </c>
      <c r="K7" s="115">
        <v>0</v>
      </c>
      <c r="L7" s="115">
        <v>0</v>
      </c>
      <c r="M7" s="115">
        <v>0</v>
      </c>
      <c r="N7" s="115">
        <v>0</v>
      </c>
    </row>
    <row r="8" spans="1:14" ht="14.25">
      <c r="A8" s="115" t="s">
        <v>245</v>
      </c>
      <c r="B8" s="116" t="s">
        <v>246</v>
      </c>
      <c r="C8" s="115">
        <v>0</v>
      </c>
      <c r="D8" s="115">
        <v>0</v>
      </c>
      <c r="E8" s="115">
        <v>0</v>
      </c>
      <c r="F8" s="115">
        <v>0</v>
      </c>
      <c r="G8" s="115">
        <v>0</v>
      </c>
      <c r="H8" s="115">
        <v>0</v>
      </c>
      <c r="I8" s="115">
        <v>0</v>
      </c>
      <c r="J8" s="115">
        <v>0</v>
      </c>
      <c r="K8" s="115">
        <v>0</v>
      </c>
      <c r="L8" s="115">
        <v>0</v>
      </c>
      <c r="M8" s="115">
        <v>0</v>
      </c>
      <c r="N8" s="115">
        <v>0</v>
      </c>
    </row>
    <row r="9" spans="1:14" ht="28.5">
      <c r="A9" s="115" t="s">
        <v>247</v>
      </c>
      <c r="B9" s="116" t="s">
        <v>248</v>
      </c>
      <c r="C9" s="115">
        <v>0</v>
      </c>
      <c r="D9" s="115">
        <v>0</v>
      </c>
      <c r="E9" s="115">
        <v>0</v>
      </c>
      <c r="F9" s="115">
        <v>0</v>
      </c>
      <c r="G9" s="115">
        <v>0</v>
      </c>
      <c r="H9" s="115">
        <v>0</v>
      </c>
      <c r="I9" s="115">
        <v>0</v>
      </c>
      <c r="J9" s="115">
        <v>0</v>
      </c>
      <c r="K9" s="115">
        <v>0</v>
      </c>
      <c r="L9" s="115">
        <v>0</v>
      </c>
      <c r="M9" s="115">
        <v>0</v>
      </c>
      <c r="N9" s="115">
        <v>0</v>
      </c>
    </row>
    <row r="10" spans="1:14" ht="28.5">
      <c r="A10" s="115" t="s">
        <v>249</v>
      </c>
      <c r="B10" s="116" t="s">
        <v>250</v>
      </c>
      <c r="C10" s="115">
        <v>0</v>
      </c>
      <c r="D10" s="115">
        <v>0</v>
      </c>
      <c r="E10" s="115">
        <v>0</v>
      </c>
      <c r="F10" s="115">
        <v>0</v>
      </c>
      <c r="G10" s="115">
        <v>0</v>
      </c>
      <c r="H10" s="115">
        <v>0</v>
      </c>
      <c r="I10" s="115">
        <v>0</v>
      </c>
      <c r="J10" s="115">
        <v>0</v>
      </c>
      <c r="K10" s="115">
        <v>0</v>
      </c>
      <c r="L10" s="115">
        <v>0</v>
      </c>
      <c r="M10" s="115">
        <v>0</v>
      </c>
      <c r="N10" s="115">
        <v>0</v>
      </c>
    </row>
    <row r="11" spans="1:14" ht="14.25">
      <c r="A11" s="115" t="s">
        <v>251</v>
      </c>
      <c r="B11" s="116" t="s">
        <v>252</v>
      </c>
      <c r="C11" s="115">
        <v>0</v>
      </c>
      <c r="D11" s="115">
        <v>0</v>
      </c>
      <c r="E11" s="115">
        <v>0</v>
      </c>
      <c r="F11" s="115">
        <v>0</v>
      </c>
      <c r="G11" s="115">
        <v>0</v>
      </c>
      <c r="H11" s="115">
        <v>0</v>
      </c>
      <c r="I11" s="115">
        <v>0</v>
      </c>
      <c r="J11" s="115">
        <v>0</v>
      </c>
      <c r="K11" s="115">
        <v>0</v>
      </c>
      <c r="L11" s="115">
        <v>0</v>
      </c>
      <c r="M11" s="115">
        <v>0</v>
      </c>
      <c r="N11" s="115">
        <v>0</v>
      </c>
    </row>
    <row r="12" spans="1:14" ht="14.25">
      <c r="A12" s="115" t="s">
        <v>253</v>
      </c>
      <c r="B12" s="116" t="s">
        <v>254</v>
      </c>
      <c r="C12" s="115">
        <v>0</v>
      </c>
      <c r="D12" s="115">
        <v>0</v>
      </c>
      <c r="E12" s="115">
        <v>0</v>
      </c>
      <c r="F12" s="115">
        <v>0</v>
      </c>
      <c r="G12" s="115">
        <v>0</v>
      </c>
      <c r="H12" s="115">
        <v>0</v>
      </c>
      <c r="I12" s="115">
        <v>0</v>
      </c>
      <c r="J12" s="115">
        <v>0</v>
      </c>
      <c r="K12" s="115">
        <v>0</v>
      </c>
      <c r="L12" s="115">
        <v>0</v>
      </c>
      <c r="M12" s="115">
        <v>0</v>
      </c>
      <c r="N12" s="115">
        <v>0</v>
      </c>
    </row>
    <row r="13" spans="1:14" ht="28.5">
      <c r="A13" s="115" t="s">
        <v>255</v>
      </c>
      <c r="B13" s="116" t="s">
        <v>256</v>
      </c>
      <c r="C13" s="115">
        <v>0</v>
      </c>
      <c r="D13" s="115">
        <v>0</v>
      </c>
      <c r="E13" s="115">
        <v>0</v>
      </c>
      <c r="F13" s="115">
        <v>0</v>
      </c>
      <c r="G13" s="115">
        <v>0</v>
      </c>
      <c r="H13" s="115">
        <v>0</v>
      </c>
      <c r="I13" s="115">
        <v>0</v>
      </c>
      <c r="J13" s="115">
        <v>0</v>
      </c>
      <c r="K13" s="115">
        <v>0</v>
      </c>
      <c r="L13" s="115">
        <v>0</v>
      </c>
      <c r="M13" s="115">
        <v>0</v>
      </c>
      <c r="N13" s="115">
        <v>0</v>
      </c>
    </row>
    <row r="14" spans="1:14" ht="14.25">
      <c r="A14" s="115" t="s">
        <v>257</v>
      </c>
      <c r="B14" s="116" t="s">
        <v>258</v>
      </c>
      <c r="C14" s="115">
        <v>0</v>
      </c>
      <c r="D14" s="115">
        <v>0</v>
      </c>
      <c r="E14" s="115">
        <v>0</v>
      </c>
      <c r="F14" s="115">
        <v>0</v>
      </c>
      <c r="G14" s="115">
        <v>0</v>
      </c>
      <c r="H14" s="115">
        <v>0</v>
      </c>
      <c r="I14" s="115">
        <v>0</v>
      </c>
      <c r="J14" s="115">
        <v>0</v>
      </c>
      <c r="K14" s="115">
        <v>0</v>
      </c>
      <c r="L14" s="115">
        <v>0</v>
      </c>
      <c r="M14" s="115">
        <v>0</v>
      </c>
      <c r="N14" s="115">
        <v>0</v>
      </c>
    </row>
    <row r="15" spans="1:14" ht="14.25">
      <c r="A15" s="115" t="s">
        <v>259</v>
      </c>
      <c r="B15" s="116" t="s">
        <v>260</v>
      </c>
      <c r="C15" s="115">
        <v>0</v>
      </c>
      <c r="D15" s="115">
        <v>0</v>
      </c>
      <c r="E15" s="115">
        <v>0</v>
      </c>
      <c r="F15" s="115">
        <v>0</v>
      </c>
      <c r="G15" s="115">
        <v>0</v>
      </c>
      <c r="H15" s="115">
        <v>0</v>
      </c>
      <c r="I15" s="115">
        <v>0</v>
      </c>
      <c r="J15" s="115">
        <v>0</v>
      </c>
      <c r="K15" s="115">
        <v>0</v>
      </c>
      <c r="L15" s="115">
        <v>0</v>
      </c>
      <c r="M15" s="115">
        <v>0</v>
      </c>
      <c r="N15" s="115">
        <v>0</v>
      </c>
    </row>
    <row r="16" spans="1:14" ht="14.25">
      <c r="A16" s="115" t="s">
        <v>261</v>
      </c>
      <c r="B16" s="116" t="s">
        <v>262</v>
      </c>
      <c r="C16" s="115">
        <v>0</v>
      </c>
      <c r="D16" s="115">
        <v>0</v>
      </c>
      <c r="E16" s="115">
        <v>0</v>
      </c>
      <c r="F16" s="115">
        <v>0</v>
      </c>
      <c r="G16" s="115">
        <v>0</v>
      </c>
      <c r="H16" s="115">
        <v>0</v>
      </c>
      <c r="I16" s="115">
        <v>0</v>
      </c>
      <c r="J16" s="115">
        <v>0</v>
      </c>
      <c r="K16" s="115">
        <v>0</v>
      </c>
      <c r="L16" s="115">
        <v>0</v>
      </c>
      <c r="M16" s="115">
        <v>0</v>
      </c>
      <c r="N16" s="115">
        <v>0</v>
      </c>
    </row>
    <row r="17" spans="1:14" ht="14.25">
      <c r="A17" s="115" t="s">
        <v>263</v>
      </c>
      <c r="B17" s="116" t="s">
        <v>264</v>
      </c>
      <c r="C17" s="115">
        <v>0</v>
      </c>
      <c r="D17" s="115">
        <v>0</v>
      </c>
      <c r="E17" s="115">
        <v>0</v>
      </c>
      <c r="F17" s="115">
        <v>0</v>
      </c>
      <c r="G17" s="115">
        <v>0</v>
      </c>
      <c r="H17" s="115">
        <v>0</v>
      </c>
      <c r="I17" s="115">
        <v>0</v>
      </c>
      <c r="J17" s="115">
        <v>0</v>
      </c>
      <c r="K17" s="115">
        <v>0</v>
      </c>
      <c r="L17" s="115">
        <v>0</v>
      </c>
      <c r="M17" s="115">
        <v>0</v>
      </c>
      <c r="N17" s="115">
        <v>0</v>
      </c>
    </row>
    <row r="18" spans="1:14" ht="28.5">
      <c r="A18" s="115" t="s">
        <v>265</v>
      </c>
      <c r="B18" s="116" t="s">
        <v>266</v>
      </c>
      <c r="C18" s="115">
        <v>0</v>
      </c>
      <c r="D18" s="115">
        <v>0</v>
      </c>
      <c r="E18" s="115">
        <v>0</v>
      </c>
      <c r="F18" s="115">
        <v>0</v>
      </c>
      <c r="G18" s="115">
        <v>0</v>
      </c>
      <c r="H18" s="115">
        <v>0</v>
      </c>
      <c r="I18" s="115">
        <v>0</v>
      </c>
      <c r="J18" s="115">
        <v>0</v>
      </c>
      <c r="K18" s="115">
        <v>0</v>
      </c>
      <c r="L18" s="115">
        <v>0</v>
      </c>
      <c r="M18" s="115">
        <v>0</v>
      </c>
      <c r="N18" s="115">
        <v>0</v>
      </c>
    </row>
    <row r="19" spans="1:14" ht="14.25">
      <c r="A19" s="115" t="s">
        <v>267</v>
      </c>
      <c r="B19" s="116" t="s">
        <v>268</v>
      </c>
      <c r="C19" s="115">
        <v>0</v>
      </c>
      <c r="D19" s="115">
        <v>0</v>
      </c>
      <c r="E19" s="115">
        <v>0</v>
      </c>
      <c r="F19" s="115">
        <v>0</v>
      </c>
      <c r="G19" s="115">
        <v>0</v>
      </c>
      <c r="H19" s="115">
        <v>0</v>
      </c>
      <c r="I19" s="115">
        <v>0</v>
      </c>
      <c r="J19" s="115">
        <v>0</v>
      </c>
      <c r="K19" s="115">
        <v>0</v>
      </c>
      <c r="L19" s="115">
        <v>0</v>
      </c>
      <c r="M19" s="115">
        <v>0</v>
      </c>
      <c r="N19" s="115">
        <v>0</v>
      </c>
    </row>
    <row r="20" spans="1:14" ht="14.25">
      <c r="A20" s="115" t="s">
        <v>269</v>
      </c>
      <c r="B20" s="116" t="s">
        <v>270</v>
      </c>
      <c r="C20" s="115">
        <v>0</v>
      </c>
      <c r="D20" s="115">
        <v>0</v>
      </c>
      <c r="E20" s="115">
        <v>0</v>
      </c>
      <c r="F20" s="115">
        <v>0</v>
      </c>
      <c r="G20" s="115">
        <v>0</v>
      </c>
      <c r="H20" s="115">
        <v>0</v>
      </c>
      <c r="I20" s="115">
        <v>0</v>
      </c>
      <c r="J20" s="115">
        <v>0</v>
      </c>
      <c r="K20" s="115">
        <v>0</v>
      </c>
      <c r="L20" s="115">
        <v>0</v>
      </c>
      <c r="M20" s="115">
        <v>0</v>
      </c>
      <c r="N20" s="115">
        <v>0</v>
      </c>
    </row>
    <row r="21" spans="1:14" ht="14.25">
      <c r="A21" s="115" t="s">
        <v>271</v>
      </c>
      <c r="B21" s="116" t="s">
        <v>272</v>
      </c>
      <c r="C21" s="115">
        <v>0</v>
      </c>
      <c r="D21" s="115">
        <v>0</v>
      </c>
      <c r="E21" s="115">
        <v>0</v>
      </c>
      <c r="F21" s="115">
        <v>0</v>
      </c>
      <c r="G21" s="115">
        <v>0</v>
      </c>
      <c r="H21" s="115">
        <v>0</v>
      </c>
      <c r="I21" s="115">
        <v>0</v>
      </c>
      <c r="J21" s="115">
        <v>0</v>
      </c>
      <c r="K21" s="115">
        <v>0</v>
      </c>
      <c r="L21" s="115">
        <v>0</v>
      </c>
      <c r="M21" s="115">
        <v>0</v>
      </c>
      <c r="N21" s="115">
        <v>0</v>
      </c>
    </row>
  </sheetData>
  <sheetProtection/>
  <mergeCells count="10">
    <mergeCell ref="A1:N1"/>
    <mergeCell ref="A2:N2"/>
    <mergeCell ref="A3:A5"/>
    <mergeCell ref="B3:B5"/>
    <mergeCell ref="C3:C5"/>
    <mergeCell ref="D3:D5"/>
    <mergeCell ref="E3:N3"/>
    <mergeCell ref="E4:I4"/>
    <mergeCell ref="J4:J5"/>
    <mergeCell ref="K4:N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E15"/>
  <sheetViews>
    <sheetView zoomScalePageLayoutView="0" workbookViewId="0" topLeftCell="A1">
      <selection activeCell="A1" sqref="A1:E1"/>
    </sheetView>
  </sheetViews>
  <sheetFormatPr defaultColWidth="9.140625" defaultRowHeight="15"/>
  <cols>
    <col min="1" max="1" width="11.00390625" style="0" customWidth="1"/>
    <col min="2" max="2" width="24.140625" style="0" customWidth="1"/>
    <col min="3" max="3" width="88.57421875" style="0" customWidth="1"/>
    <col min="4" max="4" width="29.7109375" style="0" customWidth="1"/>
    <col min="5" max="5" width="33.421875" style="0" customWidth="1"/>
  </cols>
  <sheetData>
    <row r="1" spans="1:5" ht="15" customHeight="1">
      <c r="A1" s="253" t="s">
        <v>274</v>
      </c>
      <c r="B1" s="254"/>
      <c r="C1" s="254"/>
      <c r="D1" s="254"/>
      <c r="E1" s="255"/>
    </row>
    <row r="2" spans="1:5" ht="14.25">
      <c r="A2" s="235"/>
      <c r="B2" s="236"/>
      <c r="C2" s="236"/>
      <c r="D2" s="236"/>
      <c r="E2" s="237"/>
    </row>
    <row r="3" spans="1:5" ht="14.25">
      <c r="A3" s="115" t="s">
        <v>275</v>
      </c>
      <c r="B3" s="115" t="s">
        <v>276</v>
      </c>
      <c r="C3" s="115" t="s">
        <v>277</v>
      </c>
      <c r="D3" s="115" t="s">
        <v>278</v>
      </c>
      <c r="E3" s="115" t="s">
        <v>279</v>
      </c>
    </row>
    <row r="4" spans="1:5" ht="14.25">
      <c r="A4" s="115">
        <v>1</v>
      </c>
      <c r="B4" s="115">
        <v>2</v>
      </c>
      <c r="C4" s="115">
        <v>3</v>
      </c>
      <c r="D4" s="115">
        <v>4</v>
      </c>
      <c r="E4" s="115">
        <v>5</v>
      </c>
    </row>
    <row r="5" spans="1:5" ht="14.25">
      <c r="A5" s="115">
        <v>1</v>
      </c>
      <c r="B5" s="117">
        <v>44287</v>
      </c>
      <c r="C5" s="115">
        <v>0</v>
      </c>
      <c r="D5" s="115">
        <v>0</v>
      </c>
      <c r="E5" s="115">
        <v>0</v>
      </c>
    </row>
    <row r="6" spans="1:5" ht="14.25">
      <c r="A6" s="115">
        <v>2</v>
      </c>
      <c r="B6" s="117">
        <v>44317</v>
      </c>
      <c r="C6" s="115">
        <v>0</v>
      </c>
      <c r="D6" s="115">
        <v>0</v>
      </c>
      <c r="E6" s="115">
        <v>0</v>
      </c>
    </row>
    <row r="7" spans="1:5" ht="14.25">
      <c r="A7" s="115">
        <v>3</v>
      </c>
      <c r="B7" s="117">
        <v>44348</v>
      </c>
      <c r="C7" s="115">
        <v>0</v>
      </c>
      <c r="D7" s="115">
        <v>0</v>
      </c>
      <c r="E7" s="115">
        <v>0</v>
      </c>
    </row>
    <row r="8" spans="1:5" ht="14.25">
      <c r="A8" s="115">
        <v>4</v>
      </c>
      <c r="B8" s="117">
        <v>44378</v>
      </c>
      <c r="C8" s="115">
        <v>0</v>
      </c>
      <c r="D8" s="115">
        <v>0</v>
      </c>
      <c r="E8" s="115">
        <v>0</v>
      </c>
    </row>
    <row r="9" spans="1:5" ht="14.25">
      <c r="A9" s="115">
        <v>5</v>
      </c>
      <c r="B9" s="117">
        <v>44409</v>
      </c>
      <c r="C9" s="115">
        <v>0</v>
      </c>
      <c r="D9" s="115">
        <v>0</v>
      </c>
      <c r="E9" s="115">
        <v>0</v>
      </c>
    </row>
    <row r="10" spans="1:5" ht="14.25">
      <c r="A10" s="115">
        <v>6</v>
      </c>
      <c r="B10" s="117">
        <v>44440</v>
      </c>
      <c r="C10" s="115">
        <v>0</v>
      </c>
      <c r="D10" s="115">
        <v>0</v>
      </c>
      <c r="E10" s="115">
        <v>0</v>
      </c>
    </row>
    <row r="11" spans="1:5" ht="14.25">
      <c r="A11" s="115">
        <v>7</v>
      </c>
      <c r="B11" s="117">
        <v>44470</v>
      </c>
      <c r="C11" s="115">
        <v>0</v>
      </c>
      <c r="D11" s="115">
        <v>0</v>
      </c>
      <c r="E11" s="115">
        <v>0</v>
      </c>
    </row>
    <row r="12" spans="1:5" ht="14.25">
      <c r="A12" s="115">
        <v>8</v>
      </c>
      <c r="B12" s="117">
        <v>44501</v>
      </c>
      <c r="C12" s="115">
        <v>0</v>
      </c>
      <c r="D12" s="115">
        <v>0</v>
      </c>
      <c r="E12" s="115">
        <v>0</v>
      </c>
    </row>
    <row r="13" spans="1:5" ht="14.25">
      <c r="A13" s="118">
        <v>9</v>
      </c>
      <c r="B13" s="119">
        <v>44531</v>
      </c>
      <c r="C13" s="118">
        <v>0</v>
      </c>
      <c r="D13" s="118">
        <v>0</v>
      </c>
      <c r="E13" s="118">
        <v>0</v>
      </c>
    </row>
    <row r="14" spans="1:5" ht="14.25">
      <c r="A14" s="120">
        <v>10</v>
      </c>
      <c r="B14" s="121">
        <v>44562</v>
      </c>
      <c r="C14" s="122">
        <v>0</v>
      </c>
      <c r="D14" s="122">
        <v>0</v>
      </c>
      <c r="E14" s="122">
        <v>0</v>
      </c>
    </row>
    <row r="15" spans="1:5" ht="14.25">
      <c r="A15" s="123">
        <v>11</v>
      </c>
      <c r="B15" s="121">
        <v>44593</v>
      </c>
      <c r="C15" s="122">
        <v>0</v>
      </c>
      <c r="D15" s="122">
        <v>0</v>
      </c>
      <c r="E15" s="122">
        <v>0</v>
      </c>
    </row>
  </sheetData>
  <sheetProtection/>
  <mergeCells count="2">
    <mergeCell ref="A1:E1"/>
    <mergeCell ref="A2:E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E9"/>
  <sheetViews>
    <sheetView zoomScalePageLayoutView="0" workbookViewId="0" topLeftCell="A1">
      <selection activeCell="A1" sqref="A1:E1"/>
    </sheetView>
  </sheetViews>
  <sheetFormatPr defaultColWidth="9.140625" defaultRowHeight="15"/>
  <cols>
    <col min="1" max="1" width="6.8515625" style="0" customWidth="1"/>
    <col min="2" max="2" width="15.421875" style="0" customWidth="1"/>
    <col min="3" max="3" width="65.57421875" style="0" customWidth="1"/>
    <col min="4" max="4" width="47.00390625" style="0" customWidth="1"/>
    <col min="5" max="5" width="47.28125" style="0" customWidth="1"/>
  </cols>
  <sheetData>
    <row r="1" spans="1:5" ht="15" customHeight="1">
      <c r="A1" s="253" t="s">
        <v>280</v>
      </c>
      <c r="B1" s="254"/>
      <c r="C1" s="254"/>
      <c r="D1" s="254"/>
      <c r="E1" s="255"/>
    </row>
    <row r="2" spans="1:5" ht="14.25">
      <c r="A2" s="235"/>
      <c r="B2" s="236"/>
      <c r="C2" s="236"/>
      <c r="D2" s="236"/>
      <c r="E2" s="237"/>
    </row>
    <row r="3" spans="1:5" ht="14.25">
      <c r="A3" s="115" t="s">
        <v>275</v>
      </c>
      <c r="B3" s="115" t="s">
        <v>281</v>
      </c>
      <c r="C3" s="115" t="s">
        <v>282</v>
      </c>
      <c r="D3" s="115" t="s">
        <v>283</v>
      </c>
      <c r="E3" s="115" t="s">
        <v>284</v>
      </c>
    </row>
    <row r="4" spans="1:5" ht="14.25">
      <c r="A4" s="115">
        <v>1</v>
      </c>
      <c r="B4" s="115">
        <v>2</v>
      </c>
      <c r="C4" s="115"/>
      <c r="D4" s="115"/>
      <c r="E4" s="115"/>
    </row>
    <row r="5" spans="1:5" ht="14.25">
      <c r="A5" s="115">
        <v>1</v>
      </c>
      <c r="B5" s="116" t="s">
        <v>285</v>
      </c>
      <c r="C5" s="115">
        <v>0</v>
      </c>
      <c r="D5" s="115">
        <v>0</v>
      </c>
      <c r="E5" s="115">
        <v>0</v>
      </c>
    </row>
    <row r="6" spans="1:5" ht="14.25">
      <c r="A6" s="115">
        <v>2</v>
      </c>
      <c r="B6" s="116" t="s">
        <v>286</v>
      </c>
      <c r="C6" s="115">
        <v>0</v>
      </c>
      <c r="D6" s="115">
        <v>0</v>
      </c>
      <c r="E6" s="115">
        <v>0</v>
      </c>
    </row>
    <row r="7" spans="1:5" ht="14.25">
      <c r="A7" s="115">
        <v>3</v>
      </c>
      <c r="B7" s="116" t="s">
        <v>287</v>
      </c>
      <c r="C7" s="115">
        <v>0</v>
      </c>
      <c r="D7" s="115">
        <v>0</v>
      </c>
      <c r="E7" s="115">
        <v>0</v>
      </c>
    </row>
    <row r="8" spans="1:5" ht="14.25">
      <c r="A8" s="115">
        <v>4</v>
      </c>
      <c r="B8" s="116" t="s">
        <v>288</v>
      </c>
      <c r="C8" s="115">
        <v>0</v>
      </c>
      <c r="D8" s="115">
        <v>0</v>
      </c>
      <c r="E8" s="115">
        <v>0</v>
      </c>
    </row>
    <row r="9" spans="1:5" ht="14.25">
      <c r="A9" s="115">
        <v>5</v>
      </c>
      <c r="B9" s="116" t="s">
        <v>289</v>
      </c>
      <c r="C9" s="115">
        <v>0</v>
      </c>
      <c r="D9" s="115">
        <v>0</v>
      </c>
      <c r="E9" s="115">
        <v>0</v>
      </c>
    </row>
  </sheetData>
  <sheetProtection/>
  <mergeCells count="2">
    <mergeCell ref="A1:E1"/>
    <mergeCell ref="A2:E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4.25">
      <c r="A1" s="1" t="s">
        <v>63</v>
      </c>
      <c r="B1" s="2"/>
    </row>
    <row r="2" spans="1:2" ht="15.75" customHeight="1">
      <c r="A2" s="1" t="s">
        <v>64</v>
      </c>
      <c r="B2" s="5"/>
    </row>
    <row r="3" spans="1:2" ht="14.25">
      <c r="A3" s="1" t="s">
        <v>65</v>
      </c>
      <c r="B3" s="2"/>
    </row>
    <row r="4" spans="1:2" ht="14.25">
      <c r="A4" s="1" t="s">
        <v>66</v>
      </c>
      <c r="B4" s="6"/>
    </row>
    <row r="5" spans="1:2" ht="14.25">
      <c r="A5" s="1" t="s">
        <v>67</v>
      </c>
      <c r="B5" s="6" t="s">
        <v>68</v>
      </c>
    </row>
    <row r="6" spans="1:2" ht="14.25">
      <c r="A6" s="1" t="s">
        <v>69</v>
      </c>
      <c r="B6" s="6"/>
    </row>
    <row r="7" spans="1:2" ht="14.25">
      <c r="A7" s="1" t="s">
        <v>70</v>
      </c>
      <c r="B7" s="7"/>
    </row>
    <row r="8" spans="1:2" ht="14.25">
      <c r="A8" s="1" t="s">
        <v>71</v>
      </c>
      <c r="B8" s="2"/>
    </row>
    <row r="10" spans="1:2" ht="14.25">
      <c r="A10" s="3" t="s">
        <v>72</v>
      </c>
      <c r="B10" s="4"/>
    </row>
    <row r="11" spans="1:2" ht="14.25">
      <c r="A11" s="8" t="s">
        <v>73</v>
      </c>
      <c r="B11" s="9" t="s">
        <v>74</v>
      </c>
    </row>
    <row r="12" spans="1:2" ht="19.5" customHeight="1">
      <c r="A12" s="8" t="s">
        <v>75</v>
      </c>
      <c r="B12" s="9" t="s">
        <v>76</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37"/>
  <sheetViews>
    <sheetView zoomScalePageLayoutView="0" workbookViewId="0" topLeftCell="A1">
      <selection activeCell="A2" sqref="A2:H2"/>
    </sheetView>
  </sheetViews>
  <sheetFormatPr defaultColWidth="9.140625" defaultRowHeight="15"/>
  <cols>
    <col min="1" max="1" width="7.28125" style="0" customWidth="1"/>
    <col min="2" max="2" width="43.00390625" style="0" customWidth="1"/>
    <col min="3" max="3" width="30.57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ustomHeight="1">
      <c r="A2" s="168" t="s">
        <v>78</v>
      </c>
      <c r="B2" s="168"/>
      <c r="C2" s="168"/>
      <c r="D2" s="168"/>
      <c r="E2" s="168"/>
      <c r="F2" s="168"/>
      <c r="G2" s="168"/>
      <c r="H2" s="168"/>
    </row>
    <row r="3" spans="1:8" ht="14.25">
      <c r="A3" s="169" t="s">
        <v>1</v>
      </c>
      <c r="B3" s="169"/>
      <c r="C3" s="169"/>
      <c r="D3" s="169"/>
      <c r="E3" s="169"/>
      <c r="F3" s="169"/>
      <c r="G3" s="169"/>
      <c r="H3" s="169"/>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11</v>
      </c>
      <c r="C6" s="24"/>
      <c r="D6" s="24"/>
      <c r="E6" s="24"/>
      <c r="F6" s="24"/>
      <c r="G6" s="24"/>
      <c r="H6" s="19"/>
    </row>
    <row r="7" spans="1:8" ht="14.25">
      <c r="A7" s="19">
        <v>1</v>
      </c>
      <c r="B7" s="24" t="s">
        <v>23</v>
      </c>
      <c r="C7" s="21" t="s">
        <v>24</v>
      </c>
      <c r="D7" s="21" t="s">
        <v>53</v>
      </c>
      <c r="E7" s="22">
        <v>90</v>
      </c>
      <c r="F7" s="22">
        <v>903.0513699</v>
      </c>
      <c r="G7" s="32">
        <v>8.45</v>
      </c>
      <c r="H7" s="32">
        <v>8.25</v>
      </c>
    </row>
    <row r="8" spans="1:8" ht="14.25">
      <c r="A8" s="19">
        <f>A7+1</f>
        <v>2</v>
      </c>
      <c r="B8" s="24" t="s">
        <v>26</v>
      </c>
      <c r="C8" s="21" t="s">
        <v>27</v>
      </c>
      <c r="D8" s="21" t="s">
        <v>33</v>
      </c>
      <c r="E8" s="22">
        <v>11</v>
      </c>
      <c r="F8" s="22">
        <v>110.3729452</v>
      </c>
      <c r="G8" s="32">
        <v>1.03</v>
      </c>
      <c r="H8" s="32">
        <v>8.25</v>
      </c>
    </row>
    <row r="9" spans="1:8" ht="14.25">
      <c r="A9" s="19">
        <f>A8+1</f>
        <v>3</v>
      </c>
      <c r="B9" s="24" t="s">
        <v>26</v>
      </c>
      <c r="C9" s="21" t="s">
        <v>27</v>
      </c>
      <c r="D9" s="21" t="s">
        <v>32</v>
      </c>
      <c r="E9" s="22">
        <v>8</v>
      </c>
      <c r="F9" s="22">
        <v>80.2712329</v>
      </c>
      <c r="G9" s="32">
        <v>0.75</v>
      </c>
      <c r="H9" s="32">
        <v>8.25</v>
      </c>
    </row>
    <row r="10" spans="1:8" ht="14.25">
      <c r="A10" s="19">
        <f>A9+1</f>
        <v>4</v>
      </c>
      <c r="B10" s="24" t="s">
        <v>54</v>
      </c>
      <c r="C10" s="21" t="s">
        <v>55</v>
      </c>
      <c r="D10" s="21" t="s">
        <v>56</v>
      </c>
      <c r="E10" s="22">
        <v>200</v>
      </c>
      <c r="F10" s="22">
        <v>49.0705479</v>
      </c>
      <c r="G10" s="32">
        <v>0.46</v>
      </c>
      <c r="H10" s="32">
        <v>16</v>
      </c>
    </row>
    <row r="11" spans="1:8" ht="14.25">
      <c r="A11" s="19">
        <f>A10+1</f>
        <v>5</v>
      </c>
      <c r="B11" s="24" t="s">
        <v>26</v>
      </c>
      <c r="C11" s="21" t="s">
        <v>27</v>
      </c>
      <c r="D11" s="21" t="s">
        <v>57</v>
      </c>
      <c r="E11" s="22">
        <v>8</v>
      </c>
      <c r="F11" s="22">
        <v>34.3144218</v>
      </c>
      <c r="G11" s="32">
        <v>0.32</v>
      </c>
      <c r="H11" s="32">
        <v>8.25</v>
      </c>
    </row>
    <row r="12" spans="1:8" ht="14.25">
      <c r="A12" s="19"/>
      <c r="B12" s="24"/>
      <c r="C12" s="21"/>
      <c r="D12" s="21"/>
      <c r="E12" s="22"/>
      <c r="F12" s="22"/>
      <c r="G12" s="32"/>
      <c r="H12" s="22"/>
    </row>
    <row r="13" spans="1:8" s="55" customFormat="1" ht="14.25">
      <c r="A13" s="50"/>
      <c r="B13" s="51" t="s">
        <v>12</v>
      </c>
      <c r="C13" s="52"/>
      <c r="D13" s="52"/>
      <c r="E13" s="53"/>
      <c r="F13" s="53"/>
      <c r="G13" s="54"/>
      <c r="H13" s="53"/>
    </row>
    <row r="14" spans="1:8" s="55" customFormat="1" ht="14.25">
      <c r="A14" s="50">
        <v>6</v>
      </c>
      <c r="B14" s="56" t="s">
        <v>40</v>
      </c>
      <c r="C14" s="52" t="s">
        <v>41</v>
      </c>
      <c r="D14" s="52" t="s">
        <v>42</v>
      </c>
      <c r="E14" s="53">
        <v>458</v>
      </c>
      <c r="F14" s="53">
        <v>2271.6132403</v>
      </c>
      <c r="G14" s="54">
        <v>21.26</v>
      </c>
      <c r="H14" s="54">
        <v>4.35</v>
      </c>
    </row>
    <row r="15" spans="1:8" s="55" customFormat="1" ht="14.25">
      <c r="A15" s="50">
        <f>A14+1</f>
        <v>7</v>
      </c>
      <c r="B15" s="56" t="s">
        <v>37</v>
      </c>
      <c r="C15" s="52" t="s">
        <v>38</v>
      </c>
      <c r="D15" s="52" t="s">
        <v>39</v>
      </c>
      <c r="E15" s="53">
        <v>207</v>
      </c>
      <c r="F15" s="53">
        <v>1007.7105412</v>
      </c>
      <c r="G15" s="54">
        <v>9.43</v>
      </c>
      <c r="H15" s="54">
        <v>5.1</v>
      </c>
    </row>
    <row r="16" spans="1:8" s="55" customFormat="1" ht="14.25">
      <c r="A16" s="50">
        <f aca="true" t="shared" si="0" ref="A16:A22">A15+1</f>
        <v>8</v>
      </c>
      <c r="B16" s="56" t="s">
        <v>40</v>
      </c>
      <c r="C16" s="52" t="s">
        <v>41</v>
      </c>
      <c r="D16" s="52" t="s">
        <v>46</v>
      </c>
      <c r="E16" s="53">
        <v>72</v>
      </c>
      <c r="F16" s="53">
        <v>357.2214524</v>
      </c>
      <c r="G16" s="54">
        <v>3.34</v>
      </c>
      <c r="H16" s="54">
        <v>4.5</v>
      </c>
    </row>
    <row r="17" spans="1:8" s="55" customFormat="1" ht="14.25">
      <c r="A17" s="50">
        <f t="shared" si="0"/>
        <v>9</v>
      </c>
      <c r="B17" s="56" t="s">
        <v>51</v>
      </c>
      <c r="C17" s="52" t="s">
        <v>41</v>
      </c>
      <c r="D17" s="52" t="s">
        <v>52</v>
      </c>
      <c r="E17" s="53">
        <v>38</v>
      </c>
      <c r="F17" s="53">
        <v>189.830667</v>
      </c>
      <c r="G17" s="54">
        <v>1.78</v>
      </c>
      <c r="H17" s="54">
        <v>4.15</v>
      </c>
    </row>
    <row r="18" spans="1:8" s="55" customFormat="1" ht="14.25">
      <c r="A18" s="50">
        <f t="shared" si="0"/>
        <v>10</v>
      </c>
      <c r="B18" s="56" t="s">
        <v>34</v>
      </c>
      <c r="C18" s="52" t="s">
        <v>35</v>
      </c>
      <c r="D18" s="52" t="s">
        <v>36</v>
      </c>
      <c r="E18" s="53">
        <v>36</v>
      </c>
      <c r="F18" s="53">
        <v>178.3958161</v>
      </c>
      <c r="G18" s="54">
        <v>1.67</v>
      </c>
      <c r="H18" s="54">
        <v>4.9</v>
      </c>
    </row>
    <row r="19" spans="1:8" s="55" customFormat="1" ht="14.25">
      <c r="A19" s="50">
        <f t="shared" si="0"/>
        <v>11</v>
      </c>
      <c r="B19" s="56" t="s">
        <v>49</v>
      </c>
      <c r="C19" s="52" t="s">
        <v>41</v>
      </c>
      <c r="D19" s="52" t="s">
        <v>50</v>
      </c>
      <c r="E19" s="53">
        <v>32</v>
      </c>
      <c r="F19" s="53">
        <v>159.0010606</v>
      </c>
      <c r="G19" s="54">
        <v>1.49</v>
      </c>
      <c r="H19" s="54">
        <v>4.25</v>
      </c>
    </row>
    <row r="20" spans="1:8" s="55" customFormat="1" ht="14.25">
      <c r="A20" s="50">
        <f t="shared" si="0"/>
        <v>12</v>
      </c>
      <c r="B20" s="56" t="s">
        <v>47</v>
      </c>
      <c r="C20" s="52" t="s">
        <v>38</v>
      </c>
      <c r="D20" s="52" t="s">
        <v>48</v>
      </c>
      <c r="E20" s="53">
        <v>31</v>
      </c>
      <c r="F20" s="53">
        <v>154.7348729</v>
      </c>
      <c r="G20" s="54">
        <v>1.45</v>
      </c>
      <c r="H20" s="54">
        <v>4.25</v>
      </c>
    </row>
    <row r="21" spans="1:8" s="55" customFormat="1" ht="14.25">
      <c r="A21" s="50">
        <f t="shared" si="0"/>
        <v>13</v>
      </c>
      <c r="B21" s="56" t="s">
        <v>43</v>
      </c>
      <c r="C21" s="52" t="s">
        <v>38</v>
      </c>
      <c r="D21" s="52" t="s">
        <v>44</v>
      </c>
      <c r="E21" s="53">
        <v>19</v>
      </c>
      <c r="F21" s="53">
        <v>93.3224445</v>
      </c>
      <c r="G21" s="54">
        <v>0.87</v>
      </c>
      <c r="H21" s="54">
        <v>4.7</v>
      </c>
    </row>
    <row r="22" spans="1:8" s="55" customFormat="1" ht="14.25">
      <c r="A22" s="50">
        <f t="shared" si="0"/>
        <v>14</v>
      </c>
      <c r="B22" s="56" t="s">
        <v>37</v>
      </c>
      <c r="C22" s="52" t="s">
        <v>38</v>
      </c>
      <c r="D22" s="52" t="s">
        <v>45</v>
      </c>
      <c r="E22" s="53">
        <v>17</v>
      </c>
      <c r="F22" s="53">
        <v>83.484486</v>
      </c>
      <c r="G22" s="54">
        <v>0.78</v>
      </c>
      <c r="H22" s="54">
        <v>4.75</v>
      </c>
    </row>
    <row r="23" spans="1:8" ht="14.25">
      <c r="A23" s="19"/>
      <c r="B23" s="24"/>
      <c r="C23" s="21"/>
      <c r="D23" s="21"/>
      <c r="E23" s="22"/>
      <c r="F23" s="22"/>
      <c r="G23" s="32"/>
      <c r="H23" s="22"/>
    </row>
    <row r="24" spans="1:8" ht="14.25">
      <c r="A24" s="35"/>
      <c r="B24" s="36" t="s">
        <v>14</v>
      </c>
      <c r="C24" s="37"/>
      <c r="D24" s="37"/>
      <c r="E24" s="38"/>
      <c r="F24" s="38">
        <v>5672.3950987</v>
      </c>
      <c r="G24" s="39">
        <v>53.08000000000001</v>
      </c>
      <c r="H24" s="38"/>
    </row>
    <row r="25" spans="1:8" ht="14.25">
      <c r="A25" s="14"/>
      <c r="B25" s="20" t="s">
        <v>15</v>
      </c>
      <c r="C25" s="15"/>
      <c r="D25" s="15"/>
      <c r="E25" s="16"/>
      <c r="F25" s="17"/>
      <c r="G25" s="18"/>
      <c r="H25" s="17"/>
    </row>
    <row r="26" spans="1:8" ht="14.25">
      <c r="A26" s="19"/>
      <c r="B26" s="24" t="s">
        <v>15</v>
      </c>
      <c r="C26" s="21"/>
      <c r="D26" s="21"/>
      <c r="E26" s="22"/>
      <c r="F26" s="22">
        <v>5000.6843648</v>
      </c>
      <c r="G26" s="32">
        <v>46.79</v>
      </c>
      <c r="H26" s="57">
        <v>0.0335</v>
      </c>
    </row>
    <row r="27" spans="1:8" ht="14.25">
      <c r="A27" s="35"/>
      <c r="B27" s="36" t="s">
        <v>14</v>
      </c>
      <c r="C27" s="37"/>
      <c r="D27" s="37"/>
      <c r="E27" s="44"/>
      <c r="F27" s="38">
        <v>5000.684</v>
      </c>
      <c r="G27" s="39">
        <v>46.79</v>
      </c>
      <c r="H27" s="38"/>
    </row>
    <row r="28" spans="1:8" ht="14.25">
      <c r="A28" s="26"/>
      <c r="B28" s="29" t="s">
        <v>16</v>
      </c>
      <c r="C28" s="27"/>
      <c r="D28" s="27"/>
      <c r="E28" s="28"/>
      <c r="F28" s="30"/>
      <c r="G28" s="31"/>
      <c r="H28" s="30"/>
    </row>
    <row r="29" spans="1:8" ht="14.25">
      <c r="A29" s="26"/>
      <c r="B29" s="29" t="s">
        <v>17</v>
      </c>
      <c r="C29" s="27"/>
      <c r="D29" s="27"/>
      <c r="E29" s="28"/>
      <c r="F29" s="22">
        <v>13.7288763999998</v>
      </c>
      <c r="G29" s="32">
        <v>0.12999999999999</v>
      </c>
      <c r="H29" s="22"/>
    </row>
    <row r="30" spans="1:8" ht="14.25">
      <c r="A30" s="35"/>
      <c r="B30" s="45" t="s">
        <v>14</v>
      </c>
      <c r="C30" s="37"/>
      <c r="D30" s="37"/>
      <c r="E30" s="44"/>
      <c r="F30" s="38">
        <v>13.7288763999998</v>
      </c>
      <c r="G30" s="39">
        <v>0.12999999999999</v>
      </c>
      <c r="H30" s="38"/>
    </row>
    <row r="31" spans="1:8" ht="14.25">
      <c r="A31" s="46"/>
      <c r="B31" s="48" t="s">
        <v>18</v>
      </c>
      <c r="C31" s="47"/>
      <c r="D31" s="47"/>
      <c r="E31" s="47"/>
      <c r="F31" s="33">
        <v>10686.808</v>
      </c>
      <c r="G31" s="34" t="s">
        <v>19</v>
      </c>
      <c r="H31" s="33"/>
    </row>
    <row r="33" spans="1:7" ht="29.25" customHeight="1">
      <c r="A33" s="58" t="s">
        <v>83</v>
      </c>
      <c r="B33" s="170" t="s">
        <v>84</v>
      </c>
      <c r="C33" s="170"/>
      <c r="D33" s="170"/>
      <c r="E33" s="170"/>
      <c r="F33" s="170"/>
      <c r="G33" s="171"/>
    </row>
    <row r="35" spans="1:5" ht="14.25">
      <c r="A35" t="s">
        <v>83</v>
      </c>
      <c r="B35" s="59" t="s">
        <v>85</v>
      </c>
      <c r="C35" s="59"/>
      <c r="D35" s="59"/>
      <c r="E35" s="59"/>
    </row>
    <row r="36" spans="2:5" ht="14.25">
      <c r="B36" s="60" t="s">
        <v>86</v>
      </c>
      <c r="C36" s="60"/>
      <c r="D36" s="60"/>
      <c r="E36" s="60"/>
    </row>
    <row r="37" spans="2:6" ht="28.5" customHeight="1">
      <c r="B37" s="172" t="s">
        <v>87</v>
      </c>
      <c r="C37" s="172"/>
      <c r="D37" s="172"/>
      <c r="E37" s="172"/>
      <c r="F37" s="172"/>
    </row>
  </sheetData>
  <sheetProtection/>
  <mergeCells count="4">
    <mergeCell ref="A2:H2"/>
    <mergeCell ref="A3:H3"/>
    <mergeCell ref="B33:G33"/>
    <mergeCell ref="B37:F37"/>
  </mergeCells>
  <conditionalFormatting sqref="C24:D24 C27:E30 F28 H28">
    <cfRule type="cellIs" priority="1" dxfId="26" operator="lessThan" stopIfTrue="1">
      <formula>0</formula>
    </cfRule>
  </conditionalFormatting>
  <conditionalFormatting sqref="G28">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2"/>
  <sheetViews>
    <sheetView zoomScalePageLayoutView="0" workbookViewId="0" topLeftCell="A1">
      <selection activeCell="A2" sqref="A2:H2"/>
    </sheetView>
  </sheetViews>
  <sheetFormatPr defaultColWidth="9.140625" defaultRowHeight="15"/>
  <cols>
    <col min="1" max="1" width="7.28125" style="0" customWidth="1"/>
    <col min="2" max="2" width="43.8515625" style="0" customWidth="1"/>
    <col min="3" max="3" width="23.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ustomHeight="1">
      <c r="A2" s="168" t="s">
        <v>79</v>
      </c>
      <c r="B2" s="168"/>
      <c r="C2" s="168"/>
      <c r="D2" s="168"/>
      <c r="E2" s="168"/>
      <c r="F2" s="168"/>
      <c r="G2" s="168"/>
      <c r="H2" s="168"/>
    </row>
    <row r="3" spans="1:8" ht="14.25">
      <c r="A3" s="169" t="s">
        <v>1</v>
      </c>
      <c r="B3" s="169"/>
      <c r="C3" s="169"/>
      <c r="D3" s="169"/>
      <c r="E3" s="169"/>
      <c r="F3" s="169"/>
      <c r="G3" s="169"/>
      <c r="H3" s="169"/>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v>1</v>
      </c>
      <c r="B7" s="24" t="s">
        <v>20</v>
      </c>
      <c r="C7" s="21" t="s">
        <v>21</v>
      </c>
      <c r="D7" s="21" t="s">
        <v>58</v>
      </c>
      <c r="E7" s="22">
        <v>240</v>
      </c>
      <c r="F7" s="22">
        <v>2443.2714714</v>
      </c>
      <c r="G7" s="32">
        <v>10.19</v>
      </c>
      <c r="H7" s="32">
        <v>14.25</v>
      </c>
    </row>
    <row r="8" spans="1:8" ht="14.25">
      <c r="A8" s="19"/>
      <c r="B8" s="24"/>
      <c r="C8" s="21"/>
      <c r="D8" s="21"/>
      <c r="E8" s="22"/>
      <c r="F8" s="22"/>
      <c r="G8" s="25"/>
      <c r="H8" s="22"/>
    </row>
    <row r="9" spans="1:8" ht="14.25">
      <c r="A9" s="19"/>
      <c r="B9" s="20" t="s">
        <v>11</v>
      </c>
      <c r="C9" s="24"/>
      <c r="D9" s="24"/>
      <c r="E9" s="24"/>
      <c r="F9" s="24"/>
      <c r="G9" s="24"/>
      <c r="H9" s="19"/>
    </row>
    <row r="10" spans="1:8" ht="14.25">
      <c r="A10" s="19">
        <v>2</v>
      </c>
      <c r="B10" s="24" t="s">
        <v>29</v>
      </c>
      <c r="C10" s="21" t="s">
        <v>30</v>
      </c>
      <c r="D10" s="21" t="s">
        <v>59</v>
      </c>
      <c r="E10" s="22">
        <v>260</v>
      </c>
      <c r="F10" s="22">
        <v>2611.8068493</v>
      </c>
      <c r="G10" s="32">
        <v>10.89</v>
      </c>
      <c r="H10" s="32">
        <v>10.8</v>
      </c>
    </row>
    <row r="11" spans="1:8" ht="14.25">
      <c r="A11" s="19">
        <f aca="true" t="shared" si="0" ref="A11:A16">A10+1</f>
        <v>3</v>
      </c>
      <c r="B11" s="24" t="s">
        <v>26</v>
      </c>
      <c r="C11" s="21" t="s">
        <v>27</v>
      </c>
      <c r="D11" s="21" t="s">
        <v>28</v>
      </c>
      <c r="E11" s="22">
        <v>120</v>
      </c>
      <c r="F11" s="22">
        <v>1204.0684932</v>
      </c>
      <c r="G11" s="32">
        <v>5.02</v>
      </c>
      <c r="H11" s="32">
        <v>8.25</v>
      </c>
    </row>
    <row r="12" spans="1:8" ht="14.25">
      <c r="A12" s="19">
        <f t="shared" si="0"/>
        <v>4</v>
      </c>
      <c r="B12" s="24" t="s">
        <v>29</v>
      </c>
      <c r="C12" s="21" t="s">
        <v>30</v>
      </c>
      <c r="D12" s="21" t="s">
        <v>60</v>
      </c>
      <c r="E12" s="22">
        <v>84</v>
      </c>
      <c r="F12" s="22">
        <v>632.0363243</v>
      </c>
      <c r="G12" s="32">
        <v>2.63</v>
      </c>
      <c r="H12" s="32">
        <v>10.8</v>
      </c>
    </row>
    <row r="13" spans="1:8" ht="14.25">
      <c r="A13" s="19">
        <f t="shared" si="0"/>
        <v>5</v>
      </c>
      <c r="B13" s="24" t="s">
        <v>26</v>
      </c>
      <c r="C13" s="21" t="s">
        <v>27</v>
      </c>
      <c r="D13" s="21" t="s">
        <v>33</v>
      </c>
      <c r="E13" s="22">
        <v>56</v>
      </c>
      <c r="F13" s="22">
        <v>561.8986302</v>
      </c>
      <c r="G13" s="32">
        <v>2.34</v>
      </c>
      <c r="H13" s="32">
        <v>8.25</v>
      </c>
    </row>
    <row r="14" spans="1:8" ht="14.25">
      <c r="A14" s="19">
        <f t="shared" si="0"/>
        <v>6</v>
      </c>
      <c r="B14" s="24" t="s">
        <v>54</v>
      </c>
      <c r="C14" s="21" t="s">
        <v>55</v>
      </c>
      <c r="D14" s="21" t="s">
        <v>56</v>
      </c>
      <c r="E14" s="22">
        <v>1300</v>
      </c>
      <c r="F14" s="22">
        <v>318.9585616</v>
      </c>
      <c r="G14" s="32">
        <v>1.33</v>
      </c>
      <c r="H14" s="32">
        <v>16</v>
      </c>
    </row>
    <row r="15" spans="1:8" ht="14.25">
      <c r="A15" s="19">
        <f t="shared" si="0"/>
        <v>7</v>
      </c>
      <c r="B15" s="24" t="s">
        <v>23</v>
      </c>
      <c r="C15" s="21" t="s">
        <v>24</v>
      </c>
      <c r="D15" s="21" t="s">
        <v>61</v>
      </c>
      <c r="E15" s="22">
        <v>20</v>
      </c>
      <c r="F15" s="22">
        <v>200.6780822</v>
      </c>
      <c r="G15" s="32">
        <v>0.84</v>
      </c>
      <c r="H15" s="32">
        <v>8.25</v>
      </c>
    </row>
    <row r="16" spans="1:8" ht="14.25">
      <c r="A16" s="19">
        <f t="shared" si="0"/>
        <v>8</v>
      </c>
      <c r="B16" s="24" t="s">
        <v>26</v>
      </c>
      <c r="C16" s="21" t="s">
        <v>27</v>
      </c>
      <c r="D16" s="21" t="s">
        <v>32</v>
      </c>
      <c r="E16" s="22">
        <v>16</v>
      </c>
      <c r="F16" s="22">
        <v>160.5424658</v>
      </c>
      <c r="G16" s="32">
        <v>0.67</v>
      </c>
      <c r="H16" s="32">
        <v>8.25</v>
      </c>
    </row>
    <row r="17" spans="1:8" ht="14.25">
      <c r="A17" s="19"/>
      <c r="B17" s="24"/>
      <c r="C17" s="21"/>
      <c r="D17" s="21"/>
      <c r="E17" s="22"/>
      <c r="F17" s="22"/>
      <c r="G17" s="32"/>
      <c r="H17" s="22"/>
    </row>
    <row r="18" spans="1:8" s="55" customFormat="1" ht="14.25">
      <c r="A18" s="50"/>
      <c r="B18" s="51" t="s">
        <v>12</v>
      </c>
      <c r="C18" s="52"/>
      <c r="D18" s="52"/>
      <c r="E18" s="53"/>
      <c r="F18" s="53"/>
      <c r="G18" s="54"/>
      <c r="H18" s="53"/>
    </row>
    <row r="19" spans="1:8" s="55" customFormat="1" ht="14.25">
      <c r="A19" s="50">
        <v>9</v>
      </c>
      <c r="B19" s="56" t="s">
        <v>40</v>
      </c>
      <c r="C19" s="52" t="s">
        <v>41</v>
      </c>
      <c r="D19" s="52" t="s">
        <v>42</v>
      </c>
      <c r="E19" s="53">
        <v>558</v>
      </c>
      <c r="F19" s="53">
        <v>2767.5986639</v>
      </c>
      <c r="G19" s="54">
        <v>11.54</v>
      </c>
      <c r="H19" s="54">
        <v>4.35</v>
      </c>
    </row>
    <row r="20" spans="1:8" s="55" customFormat="1" ht="14.25">
      <c r="A20" s="50">
        <f>A19+1</f>
        <v>10</v>
      </c>
      <c r="B20" s="56" t="s">
        <v>37</v>
      </c>
      <c r="C20" s="52" t="s">
        <v>38</v>
      </c>
      <c r="D20" s="52" t="s">
        <v>39</v>
      </c>
      <c r="E20" s="53">
        <v>344</v>
      </c>
      <c r="F20" s="53">
        <v>1674.6494018</v>
      </c>
      <c r="G20" s="54">
        <v>6.98</v>
      </c>
      <c r="H20" s="54">
        <v>5.1</v>
      </c>
    </row>
    <row r="21" spans="1:8" s="55" customFormat="1" ht="14.25">
      <c r="A21" s="50">
        <f aca="true" t="shared" si="1" ref="A21:A27">A20+1</f>
        <v>11</v>
      </c>
      <c r="B21" s="56" t="s">
        <v>47</v>
      </c>
      <c r="C21" s="52" t="s">
        <v>38</v>
      </c>
      <c r="D21" s="52" t="s">
        <v>48</v>
      </c>
      <c r="E21" s="53">
        <v>321</v>
      </c>
      <c r="F21" s="53">
        <v>1602.2546519</v>
      </c>
      <c r="G21" s="54">
        <v>6.68</v>
      </c>
      <c r="H21" s="54">
        <v>4.25</v>
      </c>
    </row>
    <row r="22" spans="1:8" s="55" customFormat="1" ht="14.25">
      <c r="A22" s="50">
        <f t="shared" si="1"/>
        <v>12</v>
      </c>
      <c r="B22" s="56" t="s">
        <v>49</v>
      </c>
      <c r="C22" s="52" t="s">
        <v>41</v>
      </c>
      <c r="D22" s="52" t="s">
        <v>50</v>
      </c>
      <c r="E22" s="53">
        <v>322</v>
      </c>
      <c r="F22" s="53">
        <v>1599.9481726</v>
      </c>
      <c r="G22" s="54">
        <v>6.67</v>
      </c>
      <c r="H22" s="54">
        <v>4.25</v>
      </c>
    </row>
    <row r="23" spans="1:8" s="55" customFormat="1" ht="14.25">
      <c r="A23" s="50">
        <f t="shared" si="1"/>
        <v>13</v>
      </c>
      <c r="B23" s="56" t="s">
        <v>43</v>
      </c>
      <c r="C23" s="52" t="s">
        <v>38</v>
      </c>
      <c r="D23" s="52" t="s">
        <v>44</v>
      </c>
      <c r="E23" s="53">
        <v>138</v>
      </c>
      <c r="F23" s="53">
        <v>677.8156492</v>
      </c>
      <c r="G23" s="54">
        <v>2.83</v>
      </c>
      <c r="H23" s="54">
        <v>4.7</v>
      </c>
    </row>
    <row r="24" spans="1:8" s="55" customFormat="1" ht="14.25">
      <c r="A24" s="50">
        <f t="shared" si="1"/>
        <v>14</v>
      </c>
      <c r="B24" s="56" t="s">
        <v>37</v>
      </c>
      <c r="C24" s="52" t="s">
        <v>38</v>
      </c>
      <c r="D24" s="52" t="s">
        <v>45</v>
      </c>
      <c r="E24" s="53">
        <v>125</v>
      </c>
      <c r="F24" s="53">
        <v>613.8565151</v>
      </c>
      <c r="G24" s="54">
        <v>2.56</v>
      </c>
      <c r="H24" s="54">
        <v>4.75</v>
      </c>
    </row>
    <row r="25" spans="1:8" s="55" customFormat="1" ht="14.25">
      <c r="A25" s="50">
        <f t="shared" si="1"/>
        <v>15</v>
      </c>
      <c r="B25" s="56" t="s">
        <v>40</v>
      </c>
      <c r="C25" s="52" t="s">
        <v>41</v>
      </c>
      <c r="D25" s="52" t="s">
        <v>46</v>
      </c>
      <c r="E25" s="53">
        <v>86</v>
      </c>
      <c r="F25" s="53">
        <v>426.6811792</v>
      </c>
      <c r="G25" s="54">
        <v>1.78</v>
      </c>
      <c r="H25" s="54">
        <v>4.5</v>
      </c>
    </row>
    <row r="26" spans="1:8" s="55" customFormat="1" ht="14.25">
      <c r="A26" s="50">
        <f t="shared" si="1"/>
        <v>16</v>
      </c>
      <c r="B26" s="56" t="s">
        <v>34</v>
      </c>
      <c r="C26" s="52" t="s">
        <v>35</v>
      </c>
      <c r="D26" s="52" t="s">
        <v>36</v>
      </c>
      <c r="E26" s="53">
        <v>60</v>
      </c>
      <c r="F26" s="53">
        <v>297.3263602</v>
      </c>
      <c r="G26" s="54">
        <v>1.24</v>
      </c>
      <c r="H26" s="54">
        <v>4.9</v>
      </c>
    </row>
    <row r="27" spans="1:8" s="55" customFormat="1" ht="14.25">
      <c r="A27" s="50">
        <f t="shared" si="1"/>
        <v>17</v>
      </c>
      <c r="B27" s="56" t="s">
        <v>51</v>
      </c>
      <c r="C27" s="52" t="s">
        <v>41</v>
      </c>
      <c r="D27" s="52" t="s">
        <v>52</v>
      </c>
      <c r="E27" s="53">
        <v>45</v>
      </c>
      <c r="F27" s="53">
        <v>224.799474</v>
      </c>
      <c r="G27" s="54">
        <v>0.94</v>
      </c>
      <c r="H27" s="54">
        <v>4.15</v>
      </c>
    </row>
    <row r="28" spans="1:8" s="55" customFormat="1" ht="14.25">
      <c r="A28" s="50"/>
      <c r="B28" s="56"/>
      <c r="C28" s="52"/>
      <c r="D28" s="52"/>
      <c r="E28" s="53"/>
      <c r="F28" s="53"/>
      <c r="G28" s="54"/>
      <c r="H28" s="53"/>
    </row>
    <row r="29" spans="1:8" ht="14.25">
      <c r="A29" s="35"/>
      <c r="B29" s="36" t="s">
        <v>14</v>
      </c>
      <c r="C29" s="37"/>
      <c r="D29" s="37"/>
      <c r="E29" s="38"/>
      <c r="F29" s="38">
        <v>18018.1909459</v>
      </c>
      <c r="G29" s="39">
        <v>75.13</v>
      </c>
      <c r="H29" s="38"/>
    </row>
    <row r="30" spans="1:8" ht="14.25">
      <c r="A30" s="14"/>
      <c r="B30" s="20" t="s">
        <v>15</v>
      </c>
      <c r="C30" s="15"/>
      <c r="D30" s="15"/>
      <c r="E30" s="16"/>
      <c r="F30" s="17"/>
      <c r="G30" s="18"/>
      <c r="H30" s="17"/>
    </row>
    <row r="31" spans="1:8" ht="14.25">
      <c r="A31" s="19"/>
      <c r="B31" s="24" t="s">
        <v>15</v>
      </c>
      <c r="C31" s="21"/>
      <c r="D31" s="21"/>
      <c r="E31" s="22"/>
      <c r="F31" s="22">
        <v>5947.3238301</v>
      </c>
      <c r="G31" s="32">
        <v>24.79</v>
      </c>
      <c r="H31" s="57">
        <v>0.0335</v>
      </c>
    </row>
    <row r="32" spans="1:8" ht="14.25">
      <c r="A32" s="35"/>
      <c r="B32" s="36" t="s">
        <v>14</v>
      </c>
      <c r="C32" s="37"/>
      <c r="D32" s="37"/>
      <c r="E32" s="44"/>
      <c r="F32" s="38">
        <v>5947.324</v>
      </c>
      <c r="G32" s="39">
        <v>24.79</v>
      </c>
      <c r="H32" s="38"/>
    </row>
    <row r="33" spans="1:8" ht="14.25">
      <c r="A33" s="26"/>
      <c r="B33" s="29" t="s">
        <v>16</v>
      </c>
      <c r="C33" s="27"/>
      <c r="D33" s="27"/>
      <c r="E33" s="28"/>
      <c r="F33" s="30"/>
      <c r="G33" s="31"/>
      <c r="H33" s="30"/>
    </row>
    <row r="34" spans="1:8" ht="14.25">
      <c r="A34" s="26"/>
      <c r="B34" s="29" t="s">
        <v>17</v>
      </c>
      <c r="C34" s="27"/>
      <c r="D34" s="27"/>
      <c r="E34" s="28"/>
      <c r="F34" s="22">
        <v>22.113020799998</v>
      </c>
      <c r="G34" s="32">
        <v>0.079999999999998</v>
      </c>
      <c r="H34" s="22"/>
    </row>
    <row r="35" spans="1:8" ht="14.25">
      <c r="A35" s="35"/>
      <c r="B35" s="45" t="s">
        <v>14</v>
      </c>
      <c r="C35" s="37"/>
      <c r="D35" s="37"/>
      <c r="E35" s="44"/>
      <c r="F35" s="38">
        <v>22.113020799998</v>
      </c>
      <c r="G35" s="39">
        <v>0.079999999999998</v>
      </c>
      <c r="H35" s="38"/>
    </row>
    <row r="36" spans="1:8" ht="14.25">
      <c r="A36" s="46"/>
      <c r="B36" s="48" t="s">
        <v>18</v>
      </c>
      <c r="C36" s="47"/>
      <c r="D36" s="47"/>
      <c r="E36" s="47"/>
      <c r="F36" s="33">
        <v>23987.628</v>
      </c>
      <c r="G36" s="34" t="s">
        <v>19</v>
      </c>
      <c r="H36" s="33"/>
    </row>
    <row r="38" spans="1:7" ht="14.25">
      <c r="A38" s="58" t="s">
        <v>83</v>
      </c>
      <c r="B38" s="170" t="s">
        <v>84</v>
      </c>
      <c r="C38" s="170"/>
      <c r="D38" s="170"/>
      <c r="E38" s="170"/>
      <c r="F38" s="170"/>
      <c r="G38" s="171"/>
    </row>
    <row r="40" spans="1:5" ht="14.25">
      <c r="A40" t="s">
        <v>83</v>
      </c>
      <c r="B40" s="59" t="s">
        <v>85</v>
      </c>
      <c r="C40" s="59"/>
      <c r="D40" s="59"/>
      <c r="E40" s="59"/>
    </row>
    <row r="41" spans="2:5" ht="14.25">
      <c r="B41" s="60" t="s">
        <v>86</v>
      </c>
      <c r="C41" s="60"/>
      <c r="D41" s="60"/>
      <c r="E41" s="60"/>
    </row>
    <row r="42" spans="2:6" ht="28.5" customHeight="1">
      <c r="B42" s="172" t="s">
        <v>87</v>
      </c>
      <c r="C42" s="172"/>
      <c r="D42" s="172"/>
      <c r="E42" s="172"/>
      <c r="F42" s="172"/>
    </row>
  </sheetData>
  <sheetProtection/>
  <mergeCells count="4">
    <mergeCell ref="A2:H2"/>
    <mergeCell ref="A3:H3"/>
    <mergeCell ref="B38:G38"/>
    <mergeCell ref="B42:F42"/>
  </mergeCells>
  <conditionalFormatting sqref="C29:D29 C32:E35 F33 H33">
    <cfRule type="cellIs" priority="1" dxfId="26" operator="lessThan" stopIfTrue="1">
      <formula>0</formula>
    </cfRule>
  </conditionalFormatting>
  <conditionalFormatting sqref="G33">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9"/>
  <sheetViews>
    <sheetView zoomScalePageLayoutView="0" workbookViewId="0" topLeftCell="A1">
      <selection activeCell="A2" sqref="A2:H2"/>
    </sheetView>
  </sheetViews>
  <sheetFormatPr defaultColWidth="9.140625" defaultRowHeight="15"/>
  <cols>
    <col min="1" max="1" width="7.28125" style="0" customWidth="1"/>
    <col min="2" max="2" width="47.421875" style="0" customWidth="1"/>
    <col min="3" max="3" width="24.14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ustomHeight="1">
      <c r="A2" s="168" t="s">
        <v>80</v>
      </c>
      <c r="B2" s="168"/>
      <c r="C2" s="168"/>
      <c r="D2" s="168"/>
      <c r="E2" s="168"/>
      <c r="F2" s="168"/>
      <c r="G2" s="168"/>
      <c r="H2" s="168"/>
    </row>
    <row r="3" spans="1:8" ht="14.25">
      <c r="A3" s="169" t="s">
        <v>1</v>
      </c>
      <c r="B3" s="169"/>
      <c r="C3" s="169"/>
      <c r="D3" s="169"/>
      <c r="E3" s="169"/>
      <c r="F3" s="169"/>
      <c r="G3" s="169"/>
      <c r="H3" s="169"/>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v>1</v>
      </c>
      <c r="B7" s="24" t="s">
        <v>20</v>
      </c>
      <c r="C7" s="21" t="s">
        <v>21</v>
      </c>
      <c r="D7" s="21" t="s">
        <v>58</v>
      </c>
      <c r="E7" s="22">
        <v>260</v>
      </c>
      <c r="F7" s="22">
        <v>2646.8774273</v>
      </c>
      <c r="G7" s="32">
        <v>12.32</v>
      </c>
      <c r="H7" s="32">
        <v>14.25</v>
      </c>
    </row>
    <row r="8" spans="1:8" ht="14.25">
      <c r="A8" s="19"/>
      <c r="B8" s="24"/>
      <c r="C8" s="21"/>
      <c r="D8" s="21"/>
      <c r="E8" s="22"/>
      <c r="F8" s="22"/>
      <c r="G8" s="25"/>
      <c r="H8" s="22"/>
    </row>
    <row r="9" spans="1:8" ht="14.25">
      <c r="A9" s="19"/>
      <c r="B9" s="20" t="s">
        <v>11</v>
      </c>
      <c r="C9" s="24"/>
      <c r="D9" s="24"/>
      <c r="E9" s="24"/>
      <c r="F9" s="24"/>
      <c r="G9" s="24"/>
      <c r="H9" s="19"/>
    </row>
    <row r="10" spans="1:8" ht="14.25">
      <c r="A10" s="19">
        <v>2</v>
      </c>
      <c r="B10" s="24" t="s">
        <v>26</v>
      </c>
      <c r="C10" s="21" t="s">
        <v>27</v>
      </c>
      <c r="D10" s="21" t="s">
        <v>28</v>
      </c>
      <c r="E10" s="22">
        <v>558</v>
      </c>
      <c r="F10" s="22">
        <v>5598.9184931</v>
      </c>
      <c r="G10" s="32">
        <v>26.06</v>
      </c>
      <c r="H10" s="32">
        <v>8.25</v>
      </c>
    </row>
    <row r="11" spans="1:8" ht="14.25">
      <c r="A11" s="19">
        <f>A10+1</f>
        <v>3</v>
      </c>
      <c r="B11" s="24" t="s">
        <v>23</v>
      </c>
      <c r="C11" s="21" t="s">
        <v>24</v>
      </c>
      <c r="D11" s="21" t="s">
        <v>62</v>
      </c>
      <c r="E11" s="22">
        <v>280</v>
      </c>
      <c r="F11" s="22">
        <v>2809.4931507</v>
      </c>
      <c r="G11" s="32">
        <v>13.08</v>
      </c>
      <c r="H11" s="32">
        <v>8.25</v>
      </c>
    </row>
    <row r="12" spans="1:8" ht="14.25">
      <c r="A12" s="19">
        <f>A11+1</f>
        <v>4</v>
      </c>
      <c r="B12" s="24" t="s">
        <v>29</v>
      </c>
      <c r="C12" s="21" t="s">
        <v>30</v>
      </c>
      <c r="D12" s="21" t="s">
        <v>59</v>
      </c>
      <c r="E12" s="22">
        <v>105</v>
      </c>
      <c r="F12" s="22">
        <v>1054.7681507</v>
      </c>
      <c r="G12" s="32">
        <v>4.91</v>
      </c>
      <c r="H12" s="32">
        <v>10.8</v>
      </c>
    </row>
    <row r="13" spans="1:8" ht="14.25">
      <c r="A13" s="19">
        <f>A12+1</f>
        <v>5</v>
      </c>
      <c r="B13" s="24" t="s">
        <v>26</v>
      </c>
      <c r="C13" s="21" t="s">
        <v>27</v>
      </c>
      <c r="D13" s="21" t="s">
        <v>32</v>
      </c>
      <c r="E13" s="22">
        <v>8</v>
      </c>
      <c r="F13" s="22">
        <v>80.2712329</v>
      </c>
      <c r="G13" s="32">
        <v>0.37</v>
      </c>
      <c r="H13" s="32">
        <v>8.25</v>
      </c>
    </row>
    <row r="14" spans="1:8" ht="14.25">
      <c r="A14" s="19"/>
      <c r="B14" s="24"/>
      <c r="C14" s="21"/>
      <c r="D14" s="21"/>
      <c r="E14" s="22"/>
      <c r="F14" s="22"/>
      <c r="G14" s="32"/>
      <c r="H14" s="22"/>
    </row>
    <row r="15" spans="1:8" s="55" customFormat="1" ht="14.25">
      <c r="A15" s="50"/>
      <c r="B15" s="51" t="s">
        <v>12</v>
      </c>
      <c r="C15" s="52"/>
      <c r="D15" s="52"/>
      <c r="E15" s="53"/>
      <c r="F15" s="53"/>
      <c r="G15" s="54"/>
      <c r="H15" s="53"/>
    </row>
    <row r="16" spans="1:8" s="55" customFormat="1" ht="14.25">
      <c r="A16" s="50">
        <v>6</v>
      </c>
      <c r="B16" s="56" t="s">
        <v>47</v>
      </c>
      <c r="C16" s="52" t="s">
        <v>38</v>
      </c>
      <c r="D16" s="52" t="s">
        <v>48</v>
      </c>
      <c r="E16" s="53">
        <v>267</v>
      </c>
      <c r="F16" s="53">
        <v>1332.7164862</v>
      </c>
      <c r="G16" s="54">
        <v>6.2</v>
      </c>
      <c r="H16" s="54">
        <v>4.25</v>
      </c>
    </row>
    <row r="17" spans="1:8" s="55" customFormat="1" ht="14.25">
      <c r="A17" s="50">
        <f>A16+1</f>
        <v>7</v>
      </c>
      <c r="B17" s="56" t="s">
        <v>49</v>
      </c>
      <c r="C17" s="52" t="s">
        <v>41</v>
      </c>
      <c r="D17" s="52" t="s">
        <v>50</v>
      </c>
      <c r="E17" s="53">
        <v>266</v>
      </c>
      <c r="F17" s="53">
        <v>1321.6963165</v>
      </c>
      <c r="G17" s="54">
        <v>6.15</v>
      </c>
      <c r="H17" s="54">
        <v>4.25</v>
      </c>
    </row>
    <row r="18" spans="1:8" s="55" customFormat="1" ht="14.25">
      <c r="A18" s="50">
        <f aca="true" t="shared" si="0" ref="A18:A24">A17+1</f>
        <v>8</v>
      </c>
      <c r="B18" s="56" t="s">
        <v>40</v>
      </c>
      <c r="C18" s="52" t="s">
        <v>41</v>
      </c>
      <c r="D18" s="52" t="s">
        <v>46</v>
      </c>
      <c r="E18" s="53">
        <v>162</v>
      </c>
      <c r="F18" s="53">
        <v>803.7482678</v>
      </c>
      <c r="G18" s="54">
        <v>3.74</v>
      </c>
      <c r="H18" s="54">
        <v>4.5</v>
      </c>
    </row>
    <row r="19" spans="1:8" s="55" customFormat="1" ht="14.25">
      <c r="A19" s="50">
        <f t="shared" si="0"/>
        <v>9</v>
      </c>
      <c r="B19" s="56" t="s">
        <v>43</v>
      </c>
      <c r="C19" s="52" t="s">
        <v>38</v>
      </c>
      <c r="D19" s="52" t="s">
        <v>44</v>
      </c>
      <c r="E19" s="53">
        <v>152</v>
      </c>
      <c r="F19" s="53">
        <v>746.5795556</v>
      </c>
      <c r="G19" s="54">
        <v>3.47</v>
      </c>
      <c r="H19" s="54">
        <v>4.7</v>
      </c>
    </row>
    <row r="20" spans="1:8" s="55" customFormat="1" ht="14.25">
      <c r="A20" s="50">
        <f t="shared" si="0"/>
        <v>10</v>
      </c>
      <c r="B20" s="56" t="s">
        <v>37</v>
      </c>
      <c r="C20" s="52" t="s">
        <v>38</v>
      </c>
      <c r="D20" s="52" t="s">
        <v>39</v>
      </c>
      <c r="E20" s="53">
        <v>141</v>
      </c>
      <c r="F20" s="53">
        <v>686.4115281</v>
      </c>
      <c r="G20" s="54">
        <v>3.19</v>
      </c>
      <c r="H20" s="54">
        <v>5.1</v>
      </c>
    </row>
    <row r="21" spans="1:8" s="55" customFormat="1" ht="14.25">
      <c r="A21" s="50">
        <f t="shared" si="0"/>
        <v>11</v>
      </c>
      <c r="B21" s="56" t="s">
        <v>37</v>
      </c>
      <c r="C21" s="52" t="s">
        <v>38</v>
      </c>
      <c r="D21" s="52" t="s">
        <v>45</v>
      </c>
      <c r="E21" s="53">
        <v>138</v>
      </c>
      <c r="F21" s="53">
        <v>677.6975926</v>
      </c>
      <c r="G21" s="54">
        <v>3.15</v>
      </c>
      <c r="H21" s="54">
        <v>4.75</v>
      </c>
    </row>
    <row r="22" spans="1:8" s="55" customFormat="1" ht="14.25">
      <c r="A22" s="50">
        <f t="shared" si="0"/>
        <v>12</v>
      </c>
      <c r="B22" s="56" t="s">
        <v>40</v>
      </c>
      <c r="C22" s="52" t="s">
        <v>41</v>
      </c>
      <c r="D22" s="52" t="s">
        <v>42</v>
      </c>
      <c r="E22" s="53">
        <v>112</v>
      </c>
      <c r="F22" s="53">
        <v>555.5036745</v>
      </c>
      <c r="G22" s="54">
        <v>2.59</v>
      </c>
      <c r="H22" s="54">
        <v>4.35</v>
      </c>
    </row>
    <row r="23" spans="1:8" s="55" customFormat="1" ht="14.25">
      <c r="A23" s="50">
        <f t="shared" si="0"/>
        <v>13</v>
      </c>
      <c r="B23" s="56" t="s">
        <v>34</v>
      </c>
      <c r="C23" s="52" t="s">
        <v>35</v>
      </c>
      <c r="D23" s="52" t="s">
        <v>36</v>
      </c>
      <c r="E23" s="53">
        <v>80</v>
      </c>
      <c r="F23" s="53">
        <v>396.435147</v>
      </c>
      <c r="G23" s="54">
        <v>1.85</v>
      </c>
      <c r="H23" s="54">
        <v>4.9</v>
      </c>
    </row>
    <row r="24" spans="1:8" s="55" customFormat="1" ht="14.25">
      <c r="A24" s="50">
        <f t="shared" si="0"/>
        <v>14</v>
      </c>
      <c r="B24" s="56" t="s">
        <v>51</v>
      </c>
      <c r="C24" s="52" t="s">
        <v>41</v>
      </c>
      <c r="D24" s="52" t="s">
        <v>52</v>
      </c>
      <c r="E24" s="53">
        <v>71</v>
      </c>
      <c r="F24" s="53">
        <v>354.6836146</v>
      </c>
      <c r="G24" s="54">
        <v>1.65</v>
      </c>
      <c r="H24" s="54">
        <v>4.15</v>
      </c>
    </row>
    <row r="25" spans="1:8" ht="14.25">
      <c r="A25" s="19"/>
      <c r="B25" s="24"/>
      <c r="C25" s="21"/>
      <c r="D25" s="21"/>
      <c r="E25" s="22"/>
      <c r="F25" s="22"/>
      <c r="G25" s="32"/>
      <c r="H25" s="22"/>
    </row>
    <row r="26" spans="1:8" ht="14.25">
      <c r="A26" s="35"/>
      <c r="B26" s="36" t="s">
        <v>14</v>
      </c>
      <c r="C26" s="37"/>
      <c r="D26" s="37"/>
      <c r="E26" s="38"/>
      <c r="F26" s="38">
        <v>19065.8006376</v>
      </c>
      <c r="G26" s="39">
        <v>88.73</v>
      </c>
      <c r="H26" s="38"/>
    </row>
    <row r="27" spans="1:8" ht="14.25">
      <c r="A27" s="14"/>
      <c r="B27" s="20" t="s">
        <v>15</v>
      </c>
      <c r="C27" s="15"/>
      <c r="D27" s="15"/>
      <c r="E27" s="16"/>
      <c r="F27" s="17"/>
      <c r="G27" s="18"/>
      <c r="H27" s="17"/>
    </row>
    <row r="28" spans="1:8" ht="14.25">
      <c r="A28" s="19"/>
      <c r="B28" s="24" t="s">
        <v>15</v>
      </c>
      <c r="C28" s="21"/>
      <c r="D28" s="21"/>
      <c r="E28" s="22"/>
      <c r="F28" s="22">
        <v>2411.8050371</v>
      </c>
      <c r="G28" s="32">
        <v>11.23</v>
      </c>
      <c r="H28" s="57">
        <v>0.0335</v>
      </c>
    </row>
    <row r="29" spans="1:8" ht="14.25">
      <c r="A29" s="35"/>
      <c r="B29" s="36" t="s">
        <v>14</v>
      </c>
      <c r="C29" s="37"/>
      <c r="D29" s="37"/>
      <c r="E29" s="44"/>
      <c r="F29" s="38">
        <v>2411.805</v>
      </c>
      <c r="G29" s="39">
        <v>11.23</v>
      </c>
      <c r="H29" s="38"/>
    </row>
    <row r="30" spans="1:8" ht="14.25">
      <c r="A30" s="26"/>
      <c r="B30" s="29" t="s">
        <v>16</v>
      </c>
      <c r="C30" s="27"/>
      <c r="D30" s="27"/>
      <c r="E30" s="28"/>
      <c r="F30" s="30"/>
      <c r="G30" s="31"/>
      <c r="H30" s="30"/>
    </row>
    <row r="31" spans="1:8" ht="14.25">
      <c r="A31" s="26"/>
      <c r="B31" s="29" t="s">
        <v>17</v>
      </c>
      <c r="C31" s="27"/>
      <c r="D31" s="27"/>
      <c r="E31" s="28"/>
      <c r="F31" s="22">
        <v>7.978602799997134</v>
      </c>
      <c r="G31" s="32">
        <v>0.040000000000003</v>
      </c>
      <c r="H31" s="22"/>
    </row>
    <row r="32" spans="1:8" ht="14.25">
      <c r="A32" s="35"/>
      <c r="B32" s="45" t="s">
        <v>14</v>
      </c>
      <c r="C32" s="37"/>
      <c r="D32" s="37"/>
      <c r="E32" s="44"/>
      <c r="F32" s="38">
        <v>7.978602799997134</v>
      </c>
      <c r="G32" s="39">
        <v>0.040000000000003</v>
      </c>
      <c r="H32" s="38"/>
    </row>
    <row r="33" spans="1:8" ht="14.25">
      <c r="A33" s="46"/>
      <c r="B33" s="48" t="s">
        <v>18</v>
      </c>
      <c r="C33" s="47"/>
      <c r="D33" s="47"/>
      <c r="E33" s="47"/>
      <c r="F33" s="33">
        <v>21485.584</v>
      </c>
      <c r="G33" s="34" t="s">
        <v>19</v>
      </c>
      <c r="H33" s="33"/>
    </row>
    <row r="35" spans="1:7" ht="28.5" customHeight="1">
      <c r="A35" s="58" t="s">
        <v>83</v>
      </c>
      <c r="B35" s="170" t="s">
        <v>84</v>
      </c>
      <c r="C35" s="170"/>
      <c r="D35" s="170"/>
      <c r="E35" s="170"/>
      <c r="F35" s="170"/>
      <c r="G35" s="171"/>
    </row>
    <row r="37" spans="1:5" ht="14.25">
      <c r="A37" t="s">
        <v>83</v>
      </c>
      <c r="B37" s="59" t="s">
        <v>85</v>
      </c>
      <c r="C37" s="59"/>
      <c r="D37" s="59"/>
      <c r="E37" s="59"/>
    </row>
    <row r="38" spans="2:5" ht="14.25">
      <c r="B38" s="60" t="s">
        <v>86</v>
      </c>
      <c r="C38" s="60"/>
      <c r="D38" s="60"/>
      <c r="E38" s="60"/>
    </row>
    <row r="39" spans="2:6" ht="28.5" customHeight="1">
      <c r="B39" s="172" t="s">
        <v>87</v>
      </c>
      <c r="C39" s="172"/>
      <c r="D39" s="172"/>
      <c r="E39" s="172"/>
      <c r="F39" s="172"/>
    </row>
  </sheetData>
  <sheetProtection/>
  <mergeCells count="4">
    <mergeCell ref="A2:H2"/>
    <mergeCell ref="A3:H3"/>
    <mergeCell ref="B35:G35"/>
    <mergeCell ref="B39:F39"/>
  </mergeCells>
  <conditionalFormatting sqref="C26:D26 C29:E32 F30 H30">
    <cfRule type="cellIs" priority="1" dxfId="26" operator="lessThan" stopIfTrue="1">
      <formula>0</formula>
    </cfRule>
  </conditionalFormatting>
  <conditionalFormatting sqref="G30">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7"/>
  <sheetViews>
    <sheetView zoomScalePageLayoutView="0" workbookViewId="0" topLeftCell="A1">
      <selection activeCell="A2" sqref="A2:H2"/>
    </sheetView>
  </sheetViews>
  <sheetFormatPr defaultColWidth="9.140625" defaultRowHeight="15"/>
  <cols>
    <col min="1" max="1" width="7.28125" style="0" customWidth="1"/>
    <col min="2" max="2" width="45.8515625" style="0" customWidth="1"/>
    <col min="3" max="3" width="23.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ustomHeight="1">
      <c r="A2" s="168" t="s">
        <v>81</v>
      </c>
      <c r="B2" s="168"/>
      <c r="C2" s="168"/>
      <c r="D2" s="168"/>
      <c r="E2" s="168"/>
      <c r="F2" s="168"/>
      <c r="G2" s="168"/>
      <c r="H2" s="168"/>
    </row>
    <row r="3" spans="1:8" ht="14.25">
      <c r="A3" s="169" t="s">
        <v>1</v>
      </c>
      <c r="B3" s="169"/>
      <c r="C3" s="169"/>
      <c r="D3" s="169"/>
      <c r="E3" s="169"/>
      <c r="F3" s="169"/>
      <c r="G3" s="169"/>
      <c r="H3" s="169"/>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11</v>
      </c>
      <c r="C6" s="24"/>
      <c r="D6" s="24"/>
      <c r="E6" s="24"/>
      <c r="F6" s="24"/>
      <c r="G6" s="24"/>
      <c r="H6" s="19"/>
    </row>
    <row r="7" spans="1:8" ht="14.25">
      <c r="A7" s="19">
        <v>1</v>
      </c>
      <c r="B7" s="24" t="s">
        <v>26</v>
      </c>
      <c r="C7" s="21" t="s">
        <v>27</v>
      </c>
      <c r="D7" s="21" t="s">
        <v>57</v>
      </c>
      <c r="E7" s="22">
        <v>123</v>
      </c>
      <c r="F7" s="22">
        <v>527.5842084</v>
      </c>
      <c r="G7" s="32">
        <v>3.28</v>
      </c>
      <c r="H7" s="32">
        <v>8.25</v>
      </c>
    </row>
    <row r="8" spans="1:8" ht="14.25">
      <c r="A8" s="19">
        <f>A7+1</f>
        <v>2</v>
      </c>
      <c r="B8" s="24" t="s">
        <v>26</v>
      </c>
      <c r="C8" s="21" t="s">
        <v>27</v>
      </c>
      <c r="D8" s="21" t="s">
        <v>33</v>
      </c>
      <c r="E8" s="22">
        <v>43</v>
      </c>
      <c r="F8" s="22">
        <v>431.4578767</v>
      </c>
      <c r="G8" s="32">
        <v>2.68</v>
      </c>
      <c r="H8" s="32">
        <v>8.25</v>
      </c>
    </row>
    <row r="9" spans="1:8" ht="14.25">
      <c r="A9" s="19">
        <f>A8+1</f>
        <v>3</v>
      </c>
      <c r="B9" s="24" t="s">
        <v>26</v>
      </c>
      <c r="C9" s="21" t="s">
        <v>27</v>
      </c>
      <c r="D9" s="21" t="s">
        <v>32</v>
      </c>
      <c r="E9" s="22">
        <v>8</v>
      </c>
      <c r="F9" s="22">
        <v>80.2712329</v>
      </c>
      <c r="G9" s="32">
        <v>0.5</v>
      </c>
      <c r="H9" s="32">
        <v>8.25</v>
      </c>
    </row>
    <row r="10" spans="1:8" ht="14.25">
      <c r="A10" s="19">
        <f>A9+1</f>
        <v>4</v>
      </c>
      <c r="B10" s="24" t="s">
        <v>26</v>
      </c>
      <c r="C10" s="21" t="s">
        <v>27</v>
      </c>
      <c r="D10" s="21" t="s">
        <v>28</v>
      </c>
      <c r="E10" s="22">
        <v>4</v>
      </c>
      <c r="F10" s="22">
        <v>40.1356164</v>
      </c>
      <c r="G10" s="32">
        <v>0.25</v>
      </c>
      <c r="H10" s="32">
        <v>8.25</v>
      </c>
    </row>
    <row r="11" spans="1:8" ht="14.25">
      <c r="A11" s="19">
        <f>A10+1</f>
        <v>5</v>
      </c>
      <c r="B11" s="24" t="s">
        <v>54</v>
      </c>
      <c r="C11" s="21" t="s">
        <v>55</v>
      </c>
      <c r="D11" s="21" t="s">
        <v>56</v>
      </c>
      <c r="E11" s="22">
        <v>100</v>
      </c>
      <c r="F11" s="22">
        <v>24.535274</v>
      </c>
      <c r="G11" s="32">
        <v>0.15</v>
      </c>
      <c r="H11" s="32">
        <v>16</v>
      </c>
    </row>
    <row r="12" spans="1:8" ht="14.25">
      <c r="A12" s="19"/>
      <c r="B12" s="24"/>
      <c r="C12" s="21"/>
      <c r="D12" s="21"/>
      <c r="E12" s="22"/>
      <c r="F12" s="22"/>
      <c r="G12" s="32"/>
      <c r="H12" s="22"/>
    </row>
    <row r="13" spans="1:8" s="55" customFormat="1" ht="14.25">
      <c r="A13" s="50"/>
      <c r="B13" s="51" t="s">
        <v>12</v>
      </c>
      <c r="C13" s="52"/>
      <c r="D13" s="52"/>
      <c r="E13" s="53"/>
      <c r="F13" s="53"/>
      <c r="G13" s="54"/>
      <c r="H13" s="53"/>
    </row>
    <row r="14" spans="1:8" s="55" customFormat="1" ht="14.25">
      <c r="A14" s="50">
        <v>6</v>
      </c>
      <c r="B14" s="56" t="s">
        <v>37</v>
      </c>
      <c r="C14" s="52" t="s">
        <v>38</v>
      </c>
      <c r="D14" s="52" t="s">
        <v>39</v>
      </c>
      <c r="E14" s="53">
        <v>357</v>
      </c>
      <c r="F14" s="53">
        <v>1737.935571</v>
      </c>
      <c r="G14" s="54">
        <v>10.81</v>
      </c>
      <c r="H14" s="54">
        <v>5.1</v>
      </c>
    </row>
    <row r="15" spans="1:8" s="55" customFormat="1" ht="14.25">
      <c r="A15" s="50">
        <f>A14+1</f>
        <v>7</v>
      </c>
      <c r="B15" s="56" t="s">
        <v>40</v>
      </c>
      <c r="C15" s="52" t="s">
        <v>41</v>
      </c>
      <c r="D15" s="52" t="s">
        <v>42</v>
      </c>
      <c r="E15" s="53">
        <v>308</v>
      </c>
      <c r="F15" s="53">
        <v>1527.6351048</v>
      </c>
      <c r="G15" s="54">
        <v>9.5</v>
      </c>
      <c r="H15" s="54">
        <v>4.35</v>
      </c>
    </row>
    <row r="16" spans="1:8" s="55" customFormat="1" ht="14.25">
      <c r="A16" s="50">
        <f aca="true" t="shared" si="0" ref="A16:A22">A15+1</f>
        <v>8</v>
      </c>
      <c r="B16" s="56" t="s">
        <v>34</v>
      </c>
      <c r="C16" s="52" t="s">
        <v>35</v>
      </c>
      <c r="D16" s="52" t="s">
        <v>36</v>
      </c>
      <c r="E16" s="53">
        <v>178</v>
      </c>
      <c r="F16" s="53">
        <v>882.068202</v>
      </c>
      <c r="G16" s="54">
        <v>5.49</v>
      </c>
      <c r="H16" s="54">
        <v>4.9</v>
      </c>
    </row>
    <row r="17" spans="1:8" s="55" customFormat="1" ht="14.25">
      <c r="A17" s="50">
        <f t="shared" si="0"/>
        <v>9</v>
      </c>
      <c r="B17" s="56" t="s">
        <v>40</v>
      </c>
      <c r="C17" s="52" t="s">
        <v>41</v>
      </c>
      <c r="D17" s="52" t="s">
        <v>46</v>
      </c>
      <c r="E17" s="53">
        <v>164</v>
      </c>
      <c r="F17" s="53">
        <v>813.671086</v>
      </c>
      <c r="G17" s="54">
        <v>5.06</v>
      </c>
      <c r="H17" s="54">
        <v>4.5</v>
      </c>
    </row>
    <row r="18" spans="1:8" s="55" customFormat="1" ht="14.25">
      <c r="A18" s="50">
        <f t="shared" si="0"/>
        <v>10</v>
      </c>
      <c r="B18" s="56" t="s">
        <v>43</v>
      </c>
      <c r="C18" s="52" t="s">
        <v>38</v>
      </c>
      <c r="D18" s="52" t="s">
        <v>44</v>
      </c>
      <c r="E18" s="53">
        <v>144</v>
      </c>
      <c r="F18" s="53">
        <v>707.2858948</v>
      </c>
      <c r="G18" s="54">
        <v>4.4</v>
      </c>
      <c r="H18" s="54">
        <v>4.7</v>
      </c>
    </row>
    <row r="19" spans="1:8" s="55" customFormat="1" ht="14.25">
      <c r="A19" s="50">
        <f t="shared" si="0"/>
        <v>11</v>
      </c>
      <c r="B19" s="56" t="s">
        <v>37</v>
      </c>
      <c r="C19" s="52" t="s">
        <v>38</v>
      </c>
      <c r="D19" s="52" t="s">
        <v>45</v>
      </c>
      <c r="E19" s="53">
        <v>131</v>
      </c>
      <c r="F19" s="53">
        <v>643.3216278</v>
      </c>
      <c r="G19" s="54">
        <v>4</v>
      </c>
      <c r="H19" s="54">
        <v>4.75</v>
      </c>
    </row>
    <row r="20" spans="1:8" s="55" customFormat="1" ht="14.25">
      <c r="A20" s="50">
        <f t="shared" si="0"/>
        <v>12</v>
      </c>
      <c r="B20" s="56" t="s">
        <v>51</v>
      </c>
      <c r="C20" s="52" t="s">
        <v>41</v>
      </c>
      <c r="D20" s="52" t="s">
        <v>52</v>
      </c>
      <c r="E20" s="53">
        <v>114</v>
      </c>
      <c r="F20" s="53">
        <v>569.4920009</v>
      </c>
      <c r="G20" s="54">
        <v>3.54</v>
      </c>
      <c r="H20" s="54">
        <v>4.15</v>
      </c>
    </row>
    <row r="21" spans="1:8" s="55" customFormat="1" ht="14.25">
      <c r="A21" s="50">
        <f t="shared" si="0"/>
        <v>13</v>
      </c>
      <c r="B21" s="56" t="s">
        <v>47</v>
      </c>
      <c r="C21" s="52" t="s">
        <v>38</v>
      </c>
      <c r="D21" s="52" t="s">
        <v>48</v>
      </c>
      <c r="E21" s="53">
        <v>55</v>
      </c>
      <c r="F21" s="53">
        <v>274.5296133</v>
      </c>
      <c r="G21" s="54">
        <v>1.71</v>
      </c>
      <c r="H21" s="54">
        <v>4.25</v>
      </c>
    </row>
    <row r="22" spans="1:8" s="55" customFormat="1" ht="14.25">
      <c r="A22" s="50">
        <f t="shared" si="0"/>
        <v>14</v>
      </c>
      <c r="B22" s="56" t="s">
        <v>49</v>
      </c>
      <c r="C22" s="52" t="s">
        <v>41</v>
      </c>
      <c r="D22" s="52" t="s">
        <v>50</v>
      </c>
      <c r="E22" s="53">
        <v>54</v>
      </c>
      <c r="F22" s="53">
        <v>268.3142898</v>
      </c>
      <c r="G22" s="54">
        <v>1.67</v>
      </c>
      <c r="H22" s="54">
        <v>4.25</v>
      </c>
    </row>
    <row r="23" spans="1:8" ht="14.25">
      <c r="A23" s="19"/>
      <c r="B23" s="24"/>
      <c r="C23" s="21"/>
      <c r="D23" s="21"/>
      <c r="E23" s="22"/>
      <c r="F23" s="22"/>
      <c r="G23" s="32"/>
      <c r="H23" s="22"/>
    </row>
    <row r="24" spans="1:8" ht="14.25">
      <c r="A24" s="35"/>
      <c r="B24" s="36" t="s">
        <v>14</v>
      </c>
      <c r="C24" s="37"/>
      <c r="D24" s="37"/>
      <c r="E24" s="38"/>
      <c r="F24" s="38">
        <v>8528.2375988</v>
      </c>
      <c r="G24" s="39">
        <v>53.04000000000001</v>
      </c>
      <c r="H24" s="38"/>
    </row>
    <row r="25" spans="1:8" ht="14.25">
      <c r="A25" s="14"/>
      <c r="B25" s="20" t="s">
        <v>15</v>
      </c>
      <c r="C25" s="15"/>
      <c r="D25" s="15"/>
      <c r="E25" s="16"/>
      <c r="F25" s="17"/>
      <c r="G25" s="18"/>
      <c r="H25" s="17"/>
    </row>
    <row r="26" spans="1:8" ht="14.25">
      <c r="A26" s="19"/>
      <c r="B26" s="24" t="s">
        <v>15</v>
      </c>
      <c r="C26" s="21"/>
      <c r="D26" s="21"/>
      <c r="E26" s="22"/>
      <c r="F26" s="22">
        <v>7523.5790869</v>
      </c>
      <c r="G26" s="32">
        <v>46.78</v>
      </c>
      <c r="H26" s="57">
        <v>0.0335</v>
      </c>
    </row>
    <row r="27" spans="1:8" ht="14.25">
      <c r="A27" s="35"/>
      <c r="B27" s="36" t="s">
        <v>14</v>
      </c>
      <c r="C27" s="37"/>
      <c r="D27" s="37"/>
      <c r="E27" s="44"/>
      <c r="F27" s="38">
        <v>7523.579</v>
      </c>
      <c r="G27" s="39">
        <v>46.78</v>
      </c>
      <c r="H27" s="38"/>
    </row>
    <row r="28" spans="1:8" ht="14.25">
      <c r="A28" s="26"/>
      <c r="B28" s="29" t="s">
        <v>16</v>
      </c>
      <c r="C28" s="27"/>
      <c r="D28" s="27"/>
      <c r="E28" s="28"/>
      <c r="F28" s="30"/>
      <c r="G28" s="31"/>
      <c r="H28" s="30"/>
    </row>
    <row r="29" spans="1:8" ht="14.25">
      <c r="A29" s="26"/>
      <c r="B29" s="29" t="s">
        <v>17</v>
      </c>
      <c r="C29" s="27"/>
      <c r="D29" s="27"/>
      <c r="E29" s="28"/>
      <c r="F29" s="22">
        <v>29.4695258999991</v>
      </c>
      <c r="G29" s="32">
        <v>0.17999999999999</v>
      </c>
      <c r="H29" s="22"/>
    </row>
    <row r="30" spans="1:8" ht="14.25">
      <c r="A30" s="35"/>
      <c r="B30" s="45" t="s">
        <v>14</v>
      </c>
      <c r="C30" s="37"/>
      <c r="D30" s="37"/>
      <c r="E30" s="44"/>
      <c r="F30" s="38">
        <v>29.4695258999991</v>
      </c>
      <c r="G30" s="39">
        <v>0.17999999999999</v>
      </c>
      <c r="H30" s="38"/>
    </row>
    <row r="31" spans="1:8" ht="14.25">
      <c r="A31" s="46"/>
      <c r="B31" s="48" t="s">
        <v>18</v>
      </c>
      <c r="C31" s="47"/>
      <c r="D31" s="47"/>
      <c r="E31" s="47"/>
      <c r="F31" s="33">
        <v>16081.286</v>
      </c>
      <c r="G31" s="34" t="s">
        <v>19</v>
      </c>
      <c r="H31" s="33"/>
    </row>
    <row r="33" spans="1:7" ht="29.25" customHeight="1">
      <c r="A33" s="58" t="s">
        <v>83</v>
      </c>
      <c r="B33" s="170" t="s">
        <v>84</v>
      </c>
      <c r="C33" s="170"/>
      <c r="D33" s="170"/>
      <c r="E33" s="170"/>
      <c r="F33" s="170"/>
      <c r="G33" s="171"/>
    </row>
    <row r="35" spans="1:5" ht="14.25">
      <c r="A35" t="s">
        <v>83</v>
      </c>
      <c r="B35" s="59" t="s">
        <v>85</v>
      </c>
      <c r="C35" s="59"/>
      <c r="D35" s="59"/>
      <c r="E35" s="59"/>
    </row>
    <row r="36" spans="2:5" ht="14.25">
      <c r="B36" s="60" t="s">
        <v>86</v>
      </c>
      <c r="C36" s="60"/>
      <c r="D36" s="60"/>
      <c r="E36" s="60"/>
    </row>
    <row r="37" spans="2:6" ht="30" customHeight="1">
      <c r="B37" s="172" t="s">
        <v>87</v>
      </c>
      <c r="C37" s="172"/>
      <c r="D37" s="172"/>
      <c r="E37" s="172"/>
      <c r="F37" s="172"/>
    </row>
  </sheetData>
  <sheetProtection/>
  <mergeCells count="4">
    <mergeCell ref="A2:H2"/>
    <mergeCell ref="A3:H3"/>
    <mergeCell ref="B33:G33"/>
    <mergeCell ref="B37:F37"/>
  </mergeCells>
  <conditionalFormatting sqref="C24:D24 C27:E30 F28 H28">
    <cfRule type="cellIs" priority="1" dxfId="26" operator="lessThan" stopIfTrue="1">
      <formula>0</formula>
    </cfRule>
  </conditionalFormatting>
  <conditionalFormatting sqref="G28">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8"/>
  <sheetViews>
    <sheetView zoomScalePageLayoutView="0" workbookViewId="0" topLeftCell="A1">
      <selection activeCell="B21" sqref="B21"/>
    </sheetView>
  </sheetViews>
  <sheetFormatPr defaultColWidth="9.140625" defaultRowHeight="15"/>
  <cols>
    <col min="1" max="1" width="7.28125" style="0" customWidth="1"/>
    <col min="2" max="2" width="41.8515625" style="0" customWidth="1"/>
    <col min="3" max="3" width="27.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ustomHeight="1">
      <c r="A2" s="168" t="s">
        <v>82</v>
      </c>
      <c r="B2" s="168"/>
      <c r="C2" s="168"/>
      <c r="D2" s="168"/>
      <c r="E2" s="168"/>
      <c r="F2" s="168"/>
      <c r="G2" s="168"/>
      <c r="H2" s="168"/>
    </row>
    <row r="3" spans="1:8" ht="14.25">
      <c r="A3" s="169" t="s">
        <v>1</v>
      </c>
      <c r="B3" s="169"/>
      <c r="C3" s="169"/>
      <c r="D3" s="169"/>
      <c r="E3" s="169"/>
      <c r="F3" s="169"/>
      <c r="G3" s="169"/>
      <c r="H3" s="169"/>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11</v>
      </c>
      <c r="C6" s="24"/>
      <c r="D6" s="24"/>
      <c r="E6" s="24"/>
      <c r="F6" s="24"/>
      <c r="G6" s="24"/>
      <c r="H6" s="19"/>
    </row>
    <row r="7" spans="1:8" ht="14.25">
      <c r="A7" s="19">
        <v>1</v>
      </c>
      <c r="B7" s="24" t="s">
        <v>29</v>
      </c>
      <c r="C7" s="21" t="s">
        <v>30</v>
      </c>
      <c r="D7" s="21" t="s">
        <v>60</v>
      </c>
      <c r="E7" s="22">
        <v>410</v>
      </c>
      <c r="F7" s="22">
        <v>3084.9391645</v>
      </c>
      <c r="G7" s="32">
        <v>16.14</v>
      </c>
      <c r="H7" s="32">
        <v>10.8</v>
      </c>
    </row>
    <row r="8" spans="1:8" ht="14.25">
      <c r="A8" s="19">
        <f>A7+1</f>
        <v>2</v>
      </c>
      <c r="B8" s="24" t="s">
        <v>23</v>
      </c>
      <c r="C8" s="21" t="s">
        <v>24</v>
      </c>
      <c r="D8" s="21" t="s">
        <v>61</v>
      </c>
      <c r="E8" s="22">
        <v>160</v>
      </c>
      <c r="F8" s="22">
        <v>1605.4246575</v>
      </c>
      <c r="G8" s="32">
        <v>8.4</v>
      </c>
      <c r="H8" s="32">
        <v>8.25</v>
      </c>
    </row>
    <row r="9" spans="1:8" ht="14.25">
      <c r="A9" s="19">
        <f>A8+1</f>
        <v>3</v>
      </c>
      <c r="B9" s="24" t="s">
        <v>23</v>
      </c>
      <c r="C9" s="21" t="s">
        <v>24</v>
      </c>
      <c r="D9" s="21" t="s">
        <v>53</v>
      </c>
      <c r="E9" s="22">
        <v>100</v>
      </c>
      <c r="F9" s="22">
        <v>1003.390411</v>
      </c>
      <c r="G9" s="32">
        <v>5.25</v>
      </c>
      <c r="H9" s="32">
        <v>8.25</v>
      </c>
    </row>
    <row r="10" spans="1:8" ht="14.25">
      <c r="A10" s="19">
        <f>A9+1</f>
        <v>4</v>
      </c>
      <c r="B10" s="24" t="s">
        <v>26</v>
      </c>
      <c r="C10" s="21" t="s">
        <v>27</v>
      </c>
      <c r="D10" s="21" t="s">
        <v>33</v>
      </c>
      <c r="E10" s="22">
        <v>43</v>
      </c>
      <c r="F10" s="22">
        <v>431.4578767</v>
      </c>
      <c r="G10" s="32">
        <v>2.26</v>
      </c>
      <c r="H10" s="32">
        <v>8.25</v>
      </c>
    </row>
    <row r="11" spans="1:8" ht="14.25">
      <c r="A11" s="19">
        <f>A10+1</f>
        <v>5</v>
      </c>
      <c r="B11" s="24" t="s">
        <v>26</v>
      </c>
      <c r="C11" s="21" t="s">
        <v>27</v>
      </c>
      <c r="D11" s="21" t="s">
        <v>32</v>
      </c>
      <c r="E11" s="22">
        <v>24</v>
      </c>
      <c r="F11" s="22">
        <v>240.8136986</v>
      </c>
      <c r="G11" s="32">
        <v>1.26</v>
      </c>
      <c r="H11" s="32">
        <v>8.25</v>
      </c>
    </row>
    <row r="12" spans="1:8" ht="14.25">
      <c r="A12" s="19">
        <f>A11+1</f>
        <v>6</v>
      </c>
      <c r="B12" s="24" t="s">
        <v>54</v>
      </c>
      <c r="C12" s="21" t="s">
        <v>55</v>
      </c>
      <c r="D12" s="21" t="s">
        <v>56</v>
      </c>
      <c r="E12" s="22">
        <v>100</v>
      </c>
      <c r="F12" s="22">
        <v>24.535274</v>
      </c>
      <c r="G12" s="32">
        <v>0.13</v>
      </c>
      <c r="H12" s="32">
        <v>16</v>
      </c>
    </row>
    <row r="13" spans="1:8" ht="14.25">
      <c r="A13" s="19"/>
      <c r="B13" s="24"/>
      <c r="C13" s="21"/>
      <c r="D13" s="21"/>
      <c r="E13" s="22"/>
      <c r="F13" s="22"/>
      <c r="G13" s="32"/>
      <c r="H13" s="22"/>
    </row>
    <row r="14" spans="1:8" s="55" customFormat="1" ht="14.25">
      <c r="A14" s="50"/>
      <c r="B14" s="51" t="s">
        <v>12</v>
      </c>
      <c r="C14" s="52"/>
      <c r="D14" s="52"/>
      <c r="E14" s="53"/>
      <c r="F14" s="53"/>
      <c r="G14" s="54"/>
      <c r="H14" s="53"/>
    </row>
    <row r="15" spans="1:8" s="55" customFormat="1" ht="14.25">
      <c r="A15" s="50">
        <v>7</v>
      </c>
      <c r="B15" s="56" t="s">
        <v>34</v>
      </c>
      <c r="C15" s="52" t="s">
        <v>35</v>
      </c>
      <c r="D15" s="52" t="s">
        <v>36</v>
      </c>
      <c r="E15" s="53">
        <v>446</v>
      </c>
      <c r="F15" s="53">
        <v>2210.1259443</v>
      </c>
      <c r="G15" s="54">
        <v>11.56</v>
      </c>
      <c r="H15" s="54">
        <v>4.9</v>
      </c>
    </row>
    <row r="16" spans="1:8" s="55" customFormat="1" ht="14.25">
      <c r="A16" s="50">
        <f>A15+1</f>
        <v>8</v>
      </c>
      <c r="B16" s="56" t="s">
        <v>37</v>
      </c>
      <c r="C16" s="52" t="s">
        <v>38</v>
      </c>
      <c r="D16" s="52" t="s">
        <v>39</v>
      </c>
      <c r="E16" s="53">
        <v>310</v>
      </c>
      <c r="F16" s="53">
        <v>1509.1317284</v>
      </c>
      <c r="G16" s="54">
        <v>7.9</v>
      </c>
      <c r="H16" s="54">
        <v>5.1</v>
      </c>
    </row>
    <row r="17" spans="1:8" s="55" customFormat="1" ht="14.25">
      <c r="A17" s="50">
        <f aca="true" t="shared" si="0" ref="A17:A23">A16+1</f>
        <v>9</v>
      </c>
      <c r="B17" s="56" t="s">
        <v>43</v>
      </c>
      <c r="C17" s="52" t="s">
        <v>38</v>
      </c>
      <c r="D17" s="52" t="s">
        <v>44</v>
      </c>
      <c r="E17" s="53">
        <v>217</v>
      </c>
      <c r="F17" s="53">
        <v>1065.8405498</v>
      </c>
      <c r="G17" s="54">
        <v>5.58</v>
      </c>
      <c r="H17" s="54">
        <v>4.7</v>
      </c>
    </row>
    <row r="18" spans="1:8" s="55" customFormat="1" ht="14.25">
      <c r="A18" s="50">
        <f t="shared" si="0"/>
        <v>10</v>
      </c>
      <c r="B18" s="56" t="s">
        <v>37</v>
      </c>
      <c r="C18" s="52" t="s">
        <v>38</v>
      </c>
      <c r="D18" s="52" t="s">
        <v>45</v>
      </c>
      <c r="E18" s="53">
        <v>198</v>
      </c>
      <c r="F18" s="53">
        <v>972.3487199</v>
      </c>
      <c r="G18" s="54">
        <v>5.09</v>
      </c>
      <c r="H18" s="54">
        <v>4.75</v>
      </c>
    </row>
    <row r="19" spans="1:8" s="55" customFormat="1" ht="14.25">
      <c r="A19" s="50">
        <f t="shared" si="0"/>
        <v>11</v>
      </c>
      <c r="B19" s="56" t="s">
        <v>40</v>
      </c>
      <c r="C19" s="52" t="s">
        <v>41</v>
      </c>
      <c r="D19" s="52" t="s">
        <v>46</v>
      </c>
      <c r="E19" s="53">
        <v>186</v>
      </c>
      <c r="F19" s="53">
        <v>922.8220853</v>
      </c>
      <c r="G19" s="54">
        <v>4.83</v>
      </c>
      <c r="H19" s="54">
        <v>4.5</v>
      </c>
    </row>
    <row r="20" spans="1:8" s="55" customFormat="1" ht="14.25">
      <c r="A20" s="50">
        <f t="shared" si="0"/>
        <v>12</v>
      </c>
      <c r="B20" s="56" t="s">
        <v>40</v>
      </c>
      <c r="C20" s="52" t="s">
        <v>41</v>
      </c>
      <c r="D20" s="52" t="s">
        <v>42</v>
      </c>
      <c r="E20" s="53">
        <v>80</v>
      </c>
      <c r="F20" s="53">
        <v>396.7883389</v>
      </c>
      <c r="G20" s="54">
        <v>2.08</v>
      </c>
      <c r="H20" s="54">
        <v>4.35</v>
      </c>
    </row>
    <row r="21" spans="1:8" s="55" customFormat="1" ht="14.25">
      <c r="A21" s="50">
        <f t="shared" si="0"/>
        <v>13</v>
      </c>
      <c r="B21" s="56" t="s">
        <v>51</v>
      </c>
      <c r="C21" s="52" t="s">
        <v>41</v>
      </c>
      <c r="D21" s="52" t="s">
        <v>52</v>
      </c>
      <c r="E21" s="53">
        <v>70</v>
      </c>
      <c r="F21" s="53">
        <v>349.6880707</v>
      </c>
      <c r="G21" s="54">
        <v>1.83</v>
      </c>
      <c r="H21" s="54">
        <v>4.15</v>
      </c>
    </row>
    <row r="22" spans="1:8" s="55" customFormat="1" ht="14.25">
      <c r="A22" s="50">
        <f t="shared" si="0"/>
        <v>14</v>
      </c>
      <c r="B22" s="56" t="s">
        <v>47</v>
      </c>
      <c r="C22" s="52" t="s">
        <v>38</v>
      </c>
      <c r="D22" s="52" t="s">
        <v>48</v>
      </c>
      <c r="E22" s="53">
        <v>33</v>
      </c>
      <c r="F22" s="53">
        <v>164.717768</v>
      </c>
      <c r="G22" s="54">
        <v>0.86</v>
      </c>
      <c r="H22" s="54">
        <v>4.25</v>
      </c>
    </row>
    <row r="23" spans="1:8" s="55" customFormat="1" ht="14.25">
      <c r="A23" s="50">
        <f t="shared" si="0"/>
        <v>15</v>
      </c>
      <c r="B23" s="56" t="s">
        <v>49</v>
      </c>
      <c r="C23" s="52" t="s">
        <v>41</v>
      </c>
      <c r="D23" s="52" t="s">
        <v>50</v>
      </c>
      <c r="E23" s="53">
        <v>32</v>
      </c>
      <c r="F23" s="53">
        <v>159.0010606</v>
      </c>
      <c r="G23" s="54">
        <v>0.83</v>
      </c>
      <c r="H23" s="54">
        <v>4.25</v>
      </c>
    </row>
    <row r="24" spans="1:8" ht="14.25">
      <c r="A24" s="19"/>
      <c r="B24" s="24"/>
      <c r="C24" s="21"/>
      <c r="D24" s="21"/>
      <c r="E24" s="22"/>
      <c r="F24" s="22"/>
      <c r="G24" s="32"/>
      <c r="H24" s="22"/>
    </row>
    <row r="25" spans="1:8" ht="14.25">
      <c r="A25" s="35"/>
      <c r="B25" s="36" t="s">
        <v>14</v>
      </c>
      <c r="C25" s="37"/>
      <c r="D25" s="37"/>
      <c r="E25" s="38"/>
      <c r="F25" s="38">
        <v>14141.0253482</v>
      </c>
      <c r="G25" s="39">
        <v>74</v>
      </c>
      <c r="H25" s="38"/>
    </row>
    <row r="26" spans="1:8" ht="14.25">
      <c r="A26" s="14"/>
      <c r="B26" s="20" t="s">
        <v>15</v>
      </c>
      <c r="C26" s="15"/>
      <c r="D26" s="15"/>
      <c r="E26" s="16"/>
      <c r="F26" s="17"/>
      <c r="G26" s="18"/>
      <c r="H26" s="17"/>
    </row>
    <row r="27" spans="1:8" ht="14.25">
      <c r="A27" s="19"/>
      <c r="B27" s="24" t="s">
        <v>15</v>
      </c>
      <c r="C27" s="21"/>
      <c r="D27" s="21"/>
      <c r="E27" s="22"/>
      <c r="F27" s="22">
        <v>4948.2509993</v>
      </c>
      <c r="G27" s="32">
        <v>25.89</v>
      </c>
      <c r="H27" s="57">
        <v>0.0335</v>
      </c>
    </row>
    <row r="28" spans="1:8" ht="14.25">
      <c r="A28" s="35"/>
      <c r="B28" s="36" t="s">
        <v>14</v>
      </c>
      <c r="C28" s="37"/>
      <c r="D28" s="37"/>
      <c r="E28" s="44"/>
      <c r="F28" s="38">
        <v>4948.251</v>
      </c>
      <c r="G28" s="39">
        <v>25.89</v>
      </c>
      <c r="H28" s="38"/>
    </row>
    <row r="29" spans="1:8" ht="14.25">
      <c r="A29" s="26"/>
      <c r="B29" s="29" t="s">
        <v>16</v>
      </c>
      <c r="C29" s="27"/>
      <c r="D29" s="27"/>
      <c r="E29" s="28"/>
      <c r="F29" s="30"/>
      <c r="G29" s="31"/>
      <c r="H29" s="30"/>
    </row>
    <row r="30" spans="1:8" ht="14.25">
      <c r="A30" s="26"/>
      <c r="B30" s="29" t="s">
        <v>17</v>
      </c>
      <c r="C30" s="27"/>
      <c r="D30" s="27"/>
      <c r="E30" s="28"/>
      <c r="F30" s="22">
        <v>22.555865999999</v>
      </c>
      <c r="G30" s="32">
        <v>0.110000000000005</v>
      </c>
      <c r="H30" s="22"/>
    </row>
    <row r="31" spans="1:8" ht="14.25">
      <c r="A31" s="35"/>
      <c r="B31" s="45" t="s">
        <v>14</v>
      </c>
      <c r="C31" s="37"/>
      <c r="D31" s="37"/>
      <c r="E31" s="44"/>
      <c r="F31" s="38">
        <v>22.555865999999</v>
      </c>
      <c r="G31" s="39">
        <v>0.110000000000005</v>
      </c>
      <c r="H31" s="38"/>
    </row>
    <row r="32" spans="1:8" ht="14.25">
      <c r="A32" s="46"/>
      <c r="B32" s="48" t="s">
        <v>18</v>
      </c>
      <c r="C32" s="47"/>
      <c r="D32" s="47"/>
      <c r="E32" s="47"/>
      <c r="F32" s="33">
        <v>19111.832</v>
      </c>
      <c r="G32" s="34" t="s">
        <v>19</v>
      </c>
      <c r="H32" s="33"/>
    </row>
    <row r="34" spans="1:7" ht="28.5" customHeight="1">
      <c r="A34" s="58" t="s">
        <v>83</v>
      </c>
      <c r="B34" s="170" t="s">
        <v>84</v>
      </c>
      <c r="C34" s="170"/>
      <c r="D34" s="170"/>
      <c r="E34" s="170"/>
      <c r="F34" s="170"/>
      <c r="G34" s="171"/>
    </row>
    <row r="36" spans="1:5" ht="14.25">
      <c r="A36" t="s">
        <v>83</v>
      </c>
      <c r="B36" s="59" t="s">
        <v>85</v>
      </c>
      <c r="C36" s="59"/>
      <c r="D36" s="59"/>
      <c r="E36" s="59"/>
    </row>
    <row r="37" spans="2:5" ht="14.25">
      <c r="B37" s="60" t="s">
        <v>86</v>
      </c>
      <c r="C37" s="60"/>
      <c r="D37" s="60"/>
      <c r="E37" s="60"/>
    </row>
    <row r="38" spans="2:6" ht="28.5" customHeight="1">
      <c r="B38" s="172" t="s">
        <v>87</v>
      </c>
      <c r="C38" s="172"/>
      <c r="D38" s="172"/>
      <c r="E38" s="172"/>
      <c r="F38" s="172"/>
    </row>
  </sheetData>
  <sheetProtection/>
  <mergeCells count="4">
    <mergeCell ref="A2:H2"/>
    <mergeCell ref="B34:G34"/>
    <mergeCell ref="B38:F38"/>
    <mergeCell ref="A3:H3"/>
  </mergeCells>
  <conditionalFormatting sqref="C25:D25 C28:E31 F29 H29">
    <cfRule type="cellIs" priority="1" dxfId="26" operator="lessThan" stopIfTrue="1">
      <formula>0</formula>
    </cfRule>
  </conditionalFormatting>
  <conditionalFormatting sqref="G29">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140625" defaultRowHeight="15"/>
  <cols>
    <col min="1" max="1" width="7.28125" style="0" customWidth="1"/>
    <col min="2" max="2" width="44.57421875" style="0" customWidth="1"/>
    <col min="3" max="3" width="27.14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256"/>
    </row>
    <row r="2" spans="1:8" ht="14.25" customHeight="1">
      <c r="A2" s="168" t="s">
        <v>77</v>
      </c>
      <c r="B2" s="168"/>
      <c r="C2" s="168"/>
      <c r="D2" s="168"/>
      <c r="E2" s="168"/>
      <c r="F2" s="168"/>
      <c r="G2" s="168"/>
      <c r="H2" s="168"/>
    </row>
    <row r="3" spans="1:8" ht="14.25">
      <c r="A3" s="257" t="s">
        <v>461</v>
      </c>
      <c r="B3" s="257"/>
      <c r="C3" s="257"/>
      <c r="D3" s="257"/>
      <c r="E3" s="257"/>
      <c r="F3" s="257"/>
      <c r="G3" s="257"/>
      <c r="H3" s="257"/>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258"/>
      <c r="B6" s="20" t="s">
        <v>10</v>
      </c>
      <c r="C6" s="259"/>
      <c r="D6" s="259"/>
      <c r="E6" s="260"/>
      <c r="F6" s="260"/>
      <c r="G6" s="261"/>
      <c r="H6" s="260"/>
    </row>
    <row r="7" spans="1:8" ht="14.25">
      <c r="A7" s="258">
        <v>1</v>
      </c>
      <c r="B7" s="259" t="s">
        <v>20</v>
      </c>
      <c r="C7" s="259" t="s">
        <v>21</v>
      </c>
      <c r="D7" s="259" t="s">
        <v>22</v>
      </c>
      <c r="E7" s="260">
        <v>350</v>
      </c>
      <c r="F7" s="260">
        <v>2557.9163694</v>
      </c>
      <c r="G7" s="262">
        <v>5.94</v>
      </c>
      <c r="H7" s="262">
        <v>14.25</v>
      </c>
    </row>
    <row r="8" spans="1:8" ht="14.25">
      <c r="A8" s="258"/>
      <c r="B8" s="259"/>
      <c r="C8" s="259"/>
      <c r="D8" s="259"/>
      <c r="E8" s="260"/>
      <c r="F8" s="260"/>
      <c r="G8" s="263"/>
      <c r="H8" s="260"/>
    </row>
    <row r="9" spans="1:8" ht="14.25">
      <c r="A9" s="258"/>
      <c r="B9" s="20" t="s">
        <v>11</v>
      </c>
      <c r="C9" s="259"/>
      <c r="D9" s="259"/>
      <c r="E9" s="259"/>
      <c r="F9" s="259"/>
      <c r="G9" s="259"/>
      <c r="H9" s="258"/>
    </row>
    <row r="10" spans="1:8" ht="14.25">
      <c r="A10" s="258">
        <v>2</v>
      </c>
      <c r="B10" s="259" t="s">
        <v>23</v>
      </c>
      <c r="C10" s="259" t="s">
        <v>24</v>
      </c>
      <c r="D10" s="259" t="s">
        <v>25</v>
      </c>
      <c r="E10" s="260">
        <v>650</v>
      </c>
      <c r="F10" s="260">
        <v>5699.9999998</v>
      </c>
      <c r="G10" s="262">
        <v>13.24</v>
      </c>
      <c r="H10" s="262">
        <v>8.25</v>
      </c>
    </row>
    <row r="11" spans="1:8" ht="14.25">
      <c r="A11" s="258">
        <f>A10+1</f>
        <v>3</v>
      </c>
      <c r="B11" s="259" t="s">
        <v>26</v>
      </c>
      <c r="C11" s="259" t="s">
        <v>27</v>
      </c>
      <c r="D11" s="259" t="s">
        <v>28</v>
      </c>
      <c r="E11" s="260">
        <v>261</v>
      </c>
      <c r="F11" s="260">
        <v>2610</v>
      </c>
      <c r="G11" s="262">
        <v>6.06</v>
      </c>
      <c r="H11" s="262">
        <v>8.25</v>
      </c>
    </row>
    <row r="12" spans="1:8" ht="14.25">
      <c r="A12" s="258">
        <f>A11+1</f>
        <v>4</v>
      </c>
      <c r="B12" s="259" t="s">
        <v>29</v>
      </c>
      <c r="C12" s="259" t="s">
        <v>30</v>
      </c>
      <c r="D12" s="259" t="s">
        <v>31</v>
      </c>
      <c r="E12" s="260">
        <v>120</v>
      </c>
      <c r="F12" s="260">
        <v>898.82735</v>
      </c>
      <c r="G12" s="262">
        <v>2.09</v>
      </c>
      <c r="H12" s="262">
        <v>10.8</v>
      </c>
    </row>
    <row r="13" spans="1:8" ht="14.25">
      <c r="A13" s="258">
        <f>A12+1</f>
        <v>5</v>
      </c>
      <c r="B13" s="259" t="s">
        <v>26</v>
      </c>
      <c r="C13" s="259" t="s">
        <v>27</v>
      </c>
      <c r="D13" s="259" t="s">
        <v>32</v>
      </c>
      <c r="E13" s="260">
        <v>75</v>
      </c>
      <c r="F13" s="260">
        <v>750</v>
      </c>
      <c r="G13" s="262">
        <v>1.74</v>
      </c>
      <c r="H13" s="262">
        <v>8.25</v>
      </c>
    </row>
    <row r="14" spans="1:8" ht="14.25">
      <c r="A14" s="258">
        <f>A13+1</f>
        <v>6</v>
      </c>
      <c r="B14" s="259" t="s">
        <v>26</v>
      </c>
      <c r="C14" s="259" t="s">
        <v>27</v>
      </c>
      <c r="D14" s="259" t="s">
        <v>33</v>
      </c>
      <c r="E14" s="260">
        <v>47</v>
      </c>
      <c r="F14" s="260">
        <v>470</v>
      </c>
      <c r="G14" s="262">
        <v>1.09</v>
      </c>
      <c r="H14" s="262">
        <v>8.25</v>
      </c>
    </row>
    <row r="15" spans="1:8" ht="14.25">
      <c r="A15" s="258">
        <v>7</v>
      </c>
      <c r="B15" s="259" t="s">
        <v>20</v>
      </c>
      <c r="C15" s="259" t="s">
        <v>462</v>
      </c>
      <c r="D15" s="259" t="s">
        <v>419</v>
      </c>
      <c r="E15" s="260">
        <v>520</v>
      </c>
      <c r="F15" s="260">
        <v>5204.7811507</v>
      </c>
      <c r="G15" s="262">
        <v>12.09</v>
      </c>
      <c r="H15" s="262">
        <v>8.39</v>
      </c>
    </row>
    <row r="16" spans="1:8" ht="14.25">
      <c r="A16" s="258"/>
      <c r="B16" s="259"/>
      <c r="C16" s="259"/>
      <c r="D16" s="259"/>
      <c r="E16" s="260"/>
      <c r="F16" s="260"/>
      <c r="G16" s="262"/>
      <c r="H16" s="260"/>
    </row>
    <row r="17" spans="1:8" ht="14.25">
      <c r="A17" s="258"/>
      <c r="B17" s="20" t="s">
        <v>12</v>
      </c>
      <c r="C17" s="259"/>
      <c r="D17" s="259"/>
      <c r="E17" s="260"/>
      <c r="F17" s="260"/>
      <c r="G17" s="262"/>
      <c r="H17" s="260"/>
    </row>
    <row r="18" spans="1:8" ht="14.25">
      <c r="A18" s="264">
        <v>8</v>
      </c>
      <c r="B18" s="265" t="s">
        <v>34</v>
      </c>
      <c r="C18" s="265" t="s">
        <v>35</v>
      </c>
      <c r="D18" s="265" t="s">
        <v>36</v>
      </c>
      <c r="E18" s="266">
        <v>700</v>
      </c>
      <c r="F18" s="266">
        <v>3474.7708011</v>
      </c>
      <c r="G18" s="267">
        <v>8.07</v>
      </c>
      <c r="H18" s="267">
        <v>4.9</v>
      </c>
    </row>
    <row r="19" spans="1:8" ht="14.25">
      <c r="A19" s="264">
        <f>A18+1</f>
        <v>9</v>
      </c>
      <c r="B19" s="265" t="s">
        <v>37</v>
      </c>
      <c r="C19" s="265" t="s">
        <v>38</v>
      </c>
      <c r="D19" s="265" t="s">
        <v>39</v>
      </c>
      <c r="E19" s="266">
        <v>641</v>
      </c>
      <c r="F19" s="266">
        <v>3126.1576697</v>
      </c>
      <c r="G19" s="267">
        <v>7.26</v>
      </c>
      <c r="H19" s="267">
        <v>5.1</v>
      </c>
    </row>
    <row r="20" spans="1:8" ht="14.25">
      <c r="A20" s="264">
        <f aca="true" t="shared" si="0" ref="A20:A25">A19+1</f>
        <v>10</v>
      </c>
      <c r="B20" s="265" t="s">
        <v>40</v>
      </c>
      <c r="C20" s="265" t="s">
        <v>41</v>
      </c>
      <c r="D20" s="265" t="s">
        <v>42</v>
      </c>
      <c r="E20" s="266">
        <v>484</v>
      </c>
      <c r="F20" s="266">
        <v>2404.2302786</v>
      </c>
      <c r="G20" s="267">
        <v>5.59</v>
      </c>
      <c r="H20" s="267">
        <v>4.35</v>
      </c>
    </row>
    <row r="21" spans="1:8" ht="14.25">
      <c r="A21" s="264">
        <f t="shared" si="0"/>
        <v>11</v>
      </c>
      <c r="B21" s="265" t="s">
        <v>43</v>
      </c>
      <c r="C21" s="265" t="s">
        <v>38</v>
      </c>
      <c r="D21" s="265" t="s">
        <v>44</v>
      </c>
      <c r="E21" s="266">
        <v>430</v>
      </c>
      <c r="F21" s="266">
        <v>2115.5346557</v>
      </c>
      <c r="G21" s="267">
        <v>4.92</v>
      </c>
      <c r="H21" s="267">
        <v>4.7</v>
      </c>
    </row>
    <row r="22" spans="1:8" ht="14.25">
      <c r="A22" s="264">
        <f t="shared" si="0"/>
        <v>12</v>
      </c>
      <c r="B22" s="265" t="s">
        <v>37</v>
      </c>
      <c r="C22" s="265" t="s">
        <v>38</v>
      </c>
      <c r="D22" s="265" t="s">
        <v>45</v>
      </c>
      <c r="E22" s="266">
        <v>391</v>
      </c>
      <c r="F22" s="266">
        <v>1923.3569286</v>
      </c>
      <c r="G22" s="267">
        <v>4.47</v>
      </c>
      <c r="H22" s="267">
        <v>4.75</v>
      </c>
    </row>
    <row r="23" spans="1:8" ht="14.25">
      <c r="A23" s="264">
        <f t="shared" si="0"/>
        <v>13</v>
      </c>
      <c r="B23" s="265" t="s">
        <v>40</v>
      </c>
      <c r="C23" s="265" t="s">
        <v>41</v>
      </c>
      <c r="D23" s="265" t="s">
        <v>46</v>
      </c>
      <c r="E23" s="266">
        <v>330</v>
      </c>
      <c r="F23" s="266">
        <v>1639.8517889</v>
      </c>
      <c r="G23" s="267">
        <v>3.81</v>
      </c>
      <c r="H23" s="267">
        <v>4.5</v>
      </c>
    </row>
    <row r="24" spans="1:8" ht="14.25">
      <c r="A24" s="264">
        <f t="shared" si="0"/>
        <v>14</v>
      </c>
      <c r="B24" s="265" t="s">
        <v>47</v>
      </c>
      <c r="C24" s="265" t="s">
        <v>38</v>
      </c>
      <c r="D24" s="265" t="s">
        <v>48</v>
      </c>
      <c r="E24" s="266">
        <v>293</v>
      </c>
      <c r="F24" s="266">
        <v>1464.6658829</v>
      </c>
      <c r="G24" s="267">
        <v>3.4</v>
      </c>
      <c r="H24" s="267">
        <v>4.25</v>
      </c>
    </row>
    <row r="25" spans="1:8" ht="14.25">
      <c r="A25" s="264">
        <f t="shared" si="0"/>
        <v>15</v>
      </c>
      <c r="B25" s="265" t="s">
        <v>49</v>
      </c>
      <c r="C25" s="265" t="s">
        <v>41</v>
      </c>
      <c r="D25" s="265" t="s">
        <v>50</v>
      </c>
      <c r="E25" s="266">
        <v>294</v>
      </c>
      <c r="F25" s="266">
        <v>1462.9915322</v>
      </c>
      <c r="G25" s="267">
        <v>3.4</v>
      </c>
      <c r="H25" s="267">
        <v>4.25</v>
      </c>
    </row>
    <row r="26" spans="1:8" ht="14.25">
      <c r="A26" s="258"/>
      <c r="B26" s="259"/>
      <c r="C26" s="259"/>
      <c r="D26" s="259"/>
      <c r="E26" s="260"/>
      <c r="F26" s="260"/>
      <c r="G26" s="262"/>
      <c r="H26" s="260"/>
    </row>
    <row r="27" spans="1:8" ht="14.25">
      <c r="A27" s="35"/>
      <c r="B27" s="268" t="s">
        <v>14</v>
      </c>
      <c r="C27" s="37"/>
      <c r="D27" s="37"/>
      <c r="E27" s="38"/>
      <c r="F27" s="38">
        <v>35803.0844076</v>
      </c>
      <c r="G27" s="39">
        <v>83.17</v>
      </c>
      <c r="H27" s="38"/>
    </row>
    <row r="28" spans="1:8" ht="14.25">
      <c r="A28" s="14"/>
      <c r="B28" s="20" t="s">
        <v>15</v>
      </c>
      <c r="C28" s="15"/>
      <c r="D28" s="15"/>
      <c r="E28" s="16"/>
      <c r="F28" s="17"/>
      <c r="G28" s="18"/>
      <c r="H28" s="17"/>
    </row>
    <row r="29" spans="1:8" ht="14.25">
      <c r="A29" s="258"/>
      <c r="B29" s="259" t="s">
        <v>15</v>
      </c>
      <c r="C29" s="259"/>
      <c r="D29" s="259"/>
      <c r="E29" s="260"/>
      <c r="F29" s="260">
        <v>7089.4342997</v>
      </c>
      <c r="G29" s="262">
        <v>16.47</v>
      </c>
      <c r="H29" s="269">
        <v>0.031479640718362546</v>
      </c>
    </row>
    <row r="30" spans="1:8" ht="14.25">
      <c r="A30" s="35"/>
      <c r="B30" s="268" t="s">
        <v>14</v>
      </c>
      <c r="C30" s="37"/>
      <c r="D30" s="37"/>
      <c r="E30" s="44"/>
      <c r="F30" s="38">
        <v>7089.434</v>
      </c>
      <c r="G30" s="39">
        <v>16.47</v>
      </c>
      <c r="H30" s="38"/>
    </row>
    <row r="31" spans="1:8" ht="14.25">
      <c r="A31" s="270"/>
      <c r="B31" s="271" t="s">
        <v>16</v>
      </c>
      <c r="C31" s="272"/>
      <c r="D31" s="272"/>
      <c r="E31" s="273"/>
      <c r="F31" s="274"/>
      <c r="G31" s="275"/>
      <c r="H31" s="274"/>
    </row>
    <row r="32" spans="1:8" ht="14.25">
      <c r="A32" s="270"/>
      <c r="B32" s="271" t="s">
        <v>17</v>
      </c>
      <c r="C32" s="272"/>
      <c r="D32" s="272"/>
      <c r="E32" s="273"/>
      <c r="F32" s="260">
        <v>143.39589350000279</v>
      </c>
      <c r="G32" s="262">
        <v>0.35999999999999943</v>
      </c>
      <c r="H32" s="260"/>
    </row>
    <row r="33" spans="1:8" ht="14.25">
      <c r="A33" s="35"/>
      <c r="B33" s="276" t="s">
        <v>14</v>
      </c>
      <c r="C33" s="37"/>
      <c r="D33" s="37"/>
      <c r="E33" s="44"/>
      <c r="F33" s="38">
        <v>143.39589350000279</v>
      </c>
      <c r="G33" s="39">
        <v>0.35999999999999943</v>
      </c>
      <c r="H33" s="38"/>
    </row>
    <row r="34" spans="1:8" ht="14.25">
      <c r="A34" s="46"/>
      <c r="B34" s="48" t="s">
        <v>18</v>
      </c>
      <c r="C34" s="47"/>
      <c r="D34" s="47"/>
      <c r="E34" s="47"/>
      <c r="F34" s="33">
        <v>43035.915</v>
      </c>
      <c r="G34" s="34" t="s">
        <v>19</v>
      </c>
      <c r="H34" s="33"/>
    </row>
    <row r="36" spans="1:7" ht="28.5" customHeight="1">
      <c r="A36" s="58" t="s">
        <v>83</v>
      </c>
      <c r="B36" s="170" t="s">
        <v>84</v>
      </c>
      <c r="C36" s="170"/>
      <c r="D36" s="170"/>
      <c r="E36" s="170"/>
      <c r="F36" s="170"/>
      <c r="G36" s="171"/>
    </row>
    <row r="38" spans="1:5" ht="14.25">
      <c r="A38" t="s">
        <v>83</v>
      </c>
      <c r="B38" s="59" t="s">
        <v>85</v>
      </c>
      <c r="C38" s="59"/>
      <c r="D38" s="59"/>
      <c r="E38" s="59"/>
    </row>
    <row r="39" spans="2:5" ht="14.25">
      <c r="B39" s="60" t="s">
        <v>86</v>
      </c>
      <c r="C39" s="60"/>
      <c r="D39" s="60"/>
      <c r="E39" s="60"/>
    </row>
    <row r="40" spans="2:6" ht="28.5" customHeight="1">
      <c r="B40" s="172" t="s">
        <v>87</v>
      </c>
      <c r="C40" s="172"/>
      <c r="D40" s="172"/>
      <c r="E40" s="172"/>
      <c r="F40" s="172"/>
    </row>
  </sheetData>
  <sheetProtection/>
  <mergeCells count="4">
    <mergeCell ref="A2:H2"/>
    <mergeCell ref="A3:H3"/>
    <mergeCell ref="B36:G36"/>
    <mergeCell ref="B40:F40"/>
  </mergeCells>
  <conditionalFormatting sqref="C27:D27 C30:E33 F31 H31">
    <cfRule type="cellIs" priority="1" dxfId="26" operator="lessThan" stopIfTrue="1">
      <formula>0</formula>
    </cfRule>
  </conditionalFormatting>
  <conditionalFormatting sqref="G31">
    <cfRule type="cellIs" priority="2" dxfId="26"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9.140625" defaultRowHeight="15"/>
  <cols>
    <col min="1" max="1" width="7.28125" style="0" customWidth="1"/>
    <col min="2" max="2" width="41.140625" style="0" customWidth="1"/>
    <col min="3" max="3" width="25.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256"/>
    </row>
    <row r="2" spans="1:8" ht="14.25" customHeight="1">
      <c r="A2" s="168" t="s">
        <v>78</v>
      </c>
      <c r="B2" s="168"/>
      <c r="C2" s="168"/>
      <c r="D2" s="168"/>
      <c r="E2" s="168"/>
      <c r="F2" s="168"/>
      <c r="G2" s="168"/>
      <c r="H2" s="168"/>
    </row>
    <row r="3" spans="1:8" ht="14.25">
      <c r="A3" s="257" t="s">
        <v>461</v>
      </c>
      <c r="B3" s="257"/>
      <c r="C3" s="257"/>
      <c r="D3" s="257"/>
      <c r="E3" s="257"/>
      <c r="F3" s="257"/>
      <c r="G3" s="257"/>
      <c r="H3" s="257"/>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258"/>
      <c r="B6" s="20" t="s">
        <v>11</v>
      </c>
      <c r="C6" s="259"/>
      <c r="D6" s="259"/>
      <c r="E6" s="259"/>
      <c r="F6" s="259"/>
      <c r="G6" s="259"/>
      <c r="H6" s="258"/>
    </row>
    <row r="7" spans="1:8" ht="14.25">
      <c r="A7" s="258">
        <v>1</v>
      </c>
      <c r="B7" s="259" t="s">
        <v>23</v>
      </c>
      <c r="C7" s="259" t="s">
        <v>24</v>
      </c>
      <c r="D7" s="259" t="s">
        <v>53</v>
      </c>
      <c r="E7" s="260">
        <v>90</v>
      </c>
      <c r="F7" s="260">
        <v>900</v>
      </c>
      <c r="G7" s="262">
        <v>8.3</v>
      </c>
      <c r="H7" s="262">
        <v>8.25</v>
      </c>
    </row>
    <row r="8" spans="1:8" ht="14.25">
      <c r="A8" s="258">
        <f>A7+1</f>
        <v>2</v>
      </c>
      <c r="B8" s="259" t="s">
        <v>26</v>
      </c>
      <c r="C8" s="259" t="s">
        <v>27</v>
      </c>
      <c r="D8" s="259" t="s">
        <v>33</v>
      </c>
      <c r="E8" s="260">
        <v>11</v>
      </c>
      <c r="F8" s="260">
        <v>110</v>
      </c>
      <c r="G8" s="262">
        <v>1.01</v>
      </c>
      <c r="H8" s="262">
        <v>8.25</v>
      </c>
    </row>
    <row r="9" spans="1:8" ht="14.25">
      <c r="A9" s="258">
        <f>A8+1</f>
        <v>3</v>
      </c>
      <c r="B9" s="259" t="s">
        <v>26</v>
      </c>
      <c r="C9" s="259" t="s">
        <v>27</v>
      </c>
      <c r="D9" s="259" t="s">
        <v>32</v>
      </c>
      <c r="E9" s="260">
        <v>8</v>
      </c>
      <c r="F9" s="260">
        <v>80</v>
      </c>
      <c r="G9" s="262">
        <v>0.74</v>
      </c>
      <c r="H9" s="262">
        <v>8.25</v>
      </c>
    </row>
    <row r="10" spans="1:8" ht="14.25">
      <c r="A10" s="258">
        <f>A9+1</f>
        <v>4</v>
      </c>
      <c r="B10" s="259" t="s">
        <v>54</v>
      </c>
      <c r="C10" s="259" t="s">
        <v>55</v>
      </c>
      <c r="D10" s="259" t="s">
        <v>56</v>
      </c>
      <c r="E10" s="260">
        <v>200</v>
      </c>
      <c r="F10" s="260">
        <v>49.3483562</v>
      </c>
      <c r="G10" s="262">
        <v>0.45</v>
      </c>
      <c r="H10" s="262">
        <v>16</v>
      </c>
    </row>
    <row r="11" spans="1:8" ht="14.25">
      <c r="A11" s="258">
        <f>A10+1</f>
        <v>5</v>
      </c>
      <c r="B11" s="259" t="s">
        <v>26</v>
      </c>
      <c r="C11" s="259" t="s">
        <v>27</v>
      </c>
      <c r="D11" s="259" t="s">
        <v>57</v>
      </c>
      <c r="E11" s="260">
        <v>8</v>
      </c>
      <c r="F11" s="260">
        <v>34.1984749</v>
      </c>
      <c r="G11" s="262">
        <v>0.32</v>
      </c>
      <c r="H11" s="262">
        <v>8.25</v>
      </c>
    </row>
    <row r="12" spans="1:8" ht="14.25">
      <c r="A12" s="258"/>
      <c r="B12" s="259"/>
      <c r="C12" s="259"/>
      <c r="D12" s="259"/>
      <c r="E12" s="260"/>
      <c r="F12" s="260"/>
      <c r="G12" s="262"/>
      <c r="H12" s="260"/>
    </row>
    <row r="13" spans="1:8" ht="14.25">
      <c r="A13" s="264"/>
      <c r="B13" s="51" t="s">
        <v>12</v>
      </c>
      <c r="C13" s="265"/>
      <c r="D13" s="265"/>
      <c r="E13" s="266"/>
      <c r="F13" s="266"/>
      <c r="G13" s="267"/>
      <c r="H13" s="266"/>
    </row>
    <row r="14" spans="1:8" ht="14.25">
      <c r="A14" s="264">
        <v>6</v>
      </c>
      <c r="B14" s="265" t="s">
        <v>40</v>
      </c>
      <c r="C14" s="265" t="s">
        <v>41</v>
      </c>
      <c r="D14" s="265" t="s">
        <v>42</v>
      </c>
      <c r="E14" s="266">
        <v>458</v>
      </c>
      <c r="F14" s="266">
        <v>2275.0774124</v>
      </c>
      <c r="G14" s="267">
        <v>20.97</v>
      </c>
      <c r="H14" s="267">
        <v>4.35</v>
      </c>
    </row>
    <row r="15" spans="1:8" ht="14.25">
      <c r="A15" s="264">
        <f>A14+1</f>
        <v>7</v>
      </c>
      <c r="B15" s="265" t="s">
        <v>37</v>
      </c>
      <c r="C15" s="265" t="s">
        <v>38</v>
      </c>
      <c r="D15" s="265" t="s">
        <v>39</v>
      </c>
      <c r="E15" s="266">
        <v>207</v>
      </c>
      <c r="F15" s="266">
        <v>1009.5392163</v>
      </c>
      <c r="G15" s="267">
        <v>9.31</v>
      </c>
      <c r="H15" s="267">
        <v>5.1</v>
      </c>
    </row>
    <row r="16" spans="1:8" ht="14.25">
      <c r="A16" s="264">
        <f aca="true" t="shared" si="0" ref="A16:A21">A15+1</f>
        <v>8</v>
      </c>
      <c r="B16" s="265" t="s">
        <v>40</v>
      </c>
      <c r="C16" s="265" t="s">
        <v>41</v>
      </c>
      <c r="D16" s="265" t="s">
        <v>46</v>
      </c>
      <c r="E16" s="266">
        <v>72</v>
      </c>
      <c r="F16" s="266">
        <v>357.7858449</v>
      </c>
      <c r="G16" s="267">
        <v>3.3</v>
      </c>
      <c r="H16" s="267">
        <v>4.5</v>
      </c>
    </row>
    <row r="17" spans="1:8" ht="14.25">
      <c r="A17" s="264">
        <f t="shared" si="0"/>
        <v>9</v>
      </c>
      <c r="B17" s="265" t="s">
        <v>34</v>
      </c>
      <c r="C17" s="265" t="s">
        <v>35</v>
      </c>
      <c r="D17" s="265" t="s">
        <v>36</v>
      </c>
      <c r="E17" s="266">
        <v>36</v>
      </c>
      <c r="F17" s="266">
        <v>178.7024983</v>
      </c>
      <c r="G17" s="267">
        <v>1.65</v>
      </c>
      <c r="H17" s="267">
        <v>4.9</v>
      </c>
    </row>
    <row r="18" spans="1:8" ht="14.25">
      <c r="A18" s="264">
        <f t="shared" si="0"/>
        <v>10</v>
      </c>
      <c r="B18" s="265" t="s">
        <v>49</v>
      </c>
      <c r="C18" s="265" t="s">
        <v>41</v>
      </c>
      <c r="D18" s="265" t="s">
        <v>50</v>
      </c>
      <c r="E18" s="266">
        <v>32</v>
      </c>
      <c r="F18" s="266">
        <v>159.2371736</v>
      </c>
      <c r="G18" s="267">
        <v>1.47</v>
      </c>
      <c r="H18" s="267">
        <v>4.25</v>
      </c>
    </row>
    <row r="19" spans="1:8" ht="14.25">
      <c r="A19" s="264">
        <f t="shared" si="0"/>
        <v>11</v>
      </c>
      <c r="B19" s="265" t="s">
        <v>47</v>
      </c>
      <c r="C19" s="265" t="s">
        <v>38</v>
      </c>
      <c r="D19" s="265" t="s">
        <v>48</v>
      </c>
      <c r="E19" s="266">
        <v>31</v>
      </c>
      <c r="F19" s="266">
        <v>154.9646497</v>
      </c>
      <c r="G19" s="267">
        <v>1.43</v>
      </c>
      <c r="H19" s="267">
        <v>4.25</v>
      </c>
    </row>
    <row r="20" spans="1:8" ht="14.25">
      <c r="A20" s="264">
        <f t="shared" si="0"/>
        <v>12</v>
      </c>
      <c r="B20" s="265" t="s">
        <v>43</v>
      </c>
      <c r="C20" s="265" t="s">
        <v>38</v>
      </c>
      <c r="D20" s="265" t="s">
        <v>44</v>
      </c>
      <c r="E20" s="266">
        <v>19</v>
      </c>
      <c r="F20" s="266">
        <v>93.4771127</v>
      </c>
      <c r="G20" s="267">
        <v>0.86</v>
      </c>
      <c r="H20" s="267">
        <v>4.7</v>
      </c>
    </row>
    <row r="21" spans="1:8" ht="14.25">
      <c r="A21" s="264">
        <f t="shared" si="0"/>
        <v>13</v>
      </c>
      <c r="B21" s="265" t="s">
        <v>37</v>
      </c>
      <c r="C21" s="265" t="s">
        <v>38</v>
      </c>
      <c r="D21" s="265" t="s">
        <v>45</v>
      </c>
      <c r="E21" s="266">
        <v>17</v>
      </c>
      <c r="F21" s="266">
        <v>83.6242143</v>
      </c>
      <c r="G21" s="267">
        <v>0.77</v>
      </c>
      <c r="H21" s="267">
        <v>4.75</v>
      </c>
    </row>
    <row r="22" spans="1:8" ht="14.25">
      <c r="A22" s="258"/>
      <c r="B22" s="259"/>
      <c r="C22" s="259"/>
      <c r="D22" s="259"/>
      <c r="E22" s="260"/>
      <c r="F22" s="260"/>
      <c r="G22" s="262"/>
      <c r="H22" s="260"/>
    </row>
    <row r="23" spans="1:8" ht="14.25">
      <c r="A23" s="35"/>
      <c r="B23" s="268" t="s">
        <v>14</v>
      </c>
      <c r="C23" s="37"/>
      <c r="D23" s="37"/>
      <c r="E23" s="38"/>
      <c r="F23" s="38">
        <v>5485.954953300001</v>
      </c>
      <c r="G23" s="39">
        <v>50.58</v>
      </c>
      <c r="H23" s="38"/>
    </row>
    <row r="24" spans="1:8" ht="14.25">
      <c r="A24" s="14"/>
      <c r="B24" s="20" t="s">
        <v>15</v>
      </c>
      <c r="C24" s="15"/>
      <c r="D24" s="15"/>
      <c r="E24" s="16"/>
      <c r="F24" s="17"/>
      <c r="G24" s="18"/>
      <c r="H24" s="17"/>
    </row>
    <row r="25" spans="1:8" ht="14.25">
      <c r="A25" s="258"/>
      <c r="B25" s="259" t="s">
        <v>15</v>
      </c>
      <c r="C25" s="259"/>
      <c r="D25" s="259"/>
      <c r="E25" s="260"/>
      <c r="F25" s="260">
        <v>5270.9235448</v>
      </c>
      <c r="G25" s="262">
        <v>48.58</v>
      </c>
      <c r="H25" s="269">
        <v>0.031479640718362546</v>
      </c>
    </row>
    <row r="26" spans="1:8" ht="14.25">
      <c r="A26" s="35"/>
      <c r="B26" s="268" t="s">
        <v>14</v>
      </c>
      <c r="C26" s="37"/>
      <c r="D26" s="37"/>
      <c r="E26" s="44"/>
      <c r="F26" s="38">
        <v>5270.924</v>
      </c>
      <c r="G26" s="39">
        <v>48.58</v>
      </c>
      <c r="H26" s="38"/>
    </row>
    <row r="27" spans="1:8" ht="14.25">
      <c r="A27" s="270"/>
      <c r="B27" s="271" t="s">
        <v>16</v>
      </c>
      <c r="C27" s="272"/>
      <c r="D27" s="272"/>
      <c r="E27" s="273"/>
      <c r="F27" s="274"/>
      <c r="G27" s="275"/>
      <c r="H27" s="274"/>
    </row>
    <row r="28" spans="1:8" ht="14.25">
      <c r="A28" s="270"/>
      <c r="B28" s="271" t="s">
        <v>17</v>
      </c>
      <c r="C28" s="272"/>
      <c r="D28" s="272"/>
      <c r="E28" s="273"/>
      <c r="F28" s="260">
        <v>92.468567199999</v>
      </c>
      <c r="G28" s="262">
        <v>0.8400000000000034</v>
      </c>
      <c r="H28" s="260"/>
    </row>
    <row r="29" spans="1:8" ht="14.25">
      <c r="A29" s="35"/>
      <c r="B29" s="276" t="s">
        <v>14</v>
      </c>
      <c r="C29" s="37"/>
      <c r="D29" s="37"/>
      <c r="E29" s="44"/>
      <c r="F29" s="38">
        <v>92.468567199999</v>
      </c>
      <c r="G29" s="39">
        <v>0.8400000000000034</v>
      </c>
      <c r="H29" s="38"/>
    </row>
    <row r="30" spans="1:8" ht="14.25">
      <c r="A30" s="46"/>
      <c r="B30" s="48" t="s">
        <v>18</v>
      </c>
      <c r="C30" s="47"/>
      <c r="D30" s="47"/>
      <c r="E30" s="47"/>
      <c r="F30" s="33">
        <v>10849.347</v>
      </c>
      <c r="G30" s="34" t="s">
        <v>19</v>
      </c>
      <c r="H30" s="33"/>
    </row>
    <row r="32" spans="1:7" ht="28.5" customHeight="1">
      <c r="A32" s="58" t="s">
        <v>83</v>
      </c>
      <c r="B32" s="170" t="s">
        <v>84</v>
      </c>
      <c r="C32" s="170"/>
      <c r="D32" s="170"/>
      <c r="E32" s="170"/>
      <c r="F32" s="170"/>
      <c r="G32" s="171"/>
    </row>
    <row r="34" spans="1:5" ht="14.25">
      <c r="A34" t="s">
        <v>83</v>
      </c>
      <c r="B34" s="59" t="s">
        <v>85</v>
      </c>
      <c r="C34" s="59"/>
      <c r="D34" s="59"/>
      <c r="E34" s="59"/>
    </row>
    <row r="35" spans="2:5" ht="14.25">
      <c r="B35" s="60" t="s">
        <v>86</v>
      </c>
      <c r="C35" s="60"/>
      <c r="D35" s="60"/>
      <c r="E35" s="60"/>
    </row>
    <row r="36" spans="2:6" ht="28.5" customHeight="1">
      <c r="B36" s="172" t="s">
        <v>87</v>
      </c>
      <c r="C36" s="172"/>
      <c r="D36" s="172"/>
      <c r="E36" s="172"/>
      <c r="F36" s="172"/>
    </row>
  </sheetData>
  <sheetProtection/>
  <mergeCells count="4">
    <mergeCell ref="A2:H2"/>
    <mergeCell ref="A3:H3"/>
    <mergeCell ref="B32:G32"/>
    <mergeCell ref="B36:F36"/>
  </mergeCells>
  <conditionalFormatting sqref="C23:D23 C26:E29 F27 H27">
    <cfRule type="cellIs" priority="1" dxfId="26" operator="lessThan" stopIfTrue="1">
      <formula>0</formula>
    </cfRule>
  </conditionalFormatting>
  <conditionalFormatting sqref="G27">
    <cfRule type="cellIs" priority="2" dxfId="26"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Nilay Shah</cp:lastModifiedBy>
  <dcterms:created xsi:type="dcterms:W3CDTF">2010-04-14T16:02:20Z</dcterms:created>
  <dcterms:modified xsi:type="dcterms:W3CDTF">2022-03-04T11:46:07Z</dcterms:modified>
  <cp:category/>
  <cp:version/>
  <cp:contentType/>
  <cp:contentStatus/>
</cp:coreProperties>
</file>